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82" documentId="120_S{2AC9BD13-BADA-5192-A53E-5A8FF88502F6}" xr6:coauthVersionLast="47" xr6:coauthVersionMax="47" xr10:uidLastSave="{FBE88D44-E77C-474F-A75D-1F1C8A3E7752}"/>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4" i="4"/>
  <c r="G5" i="4"/>
  <c r="G6" i="4"/>
  <c r="G7" i="4"/>
  <c r="G8" i="4"/>
  <c r="G9" i="4"/>
  <c r="G10"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<sst xmlns="http://schemas.openxmlformats.org/spreadsheetml/2006/main" count="180282" uniqueCount="39126">
  <si>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</si>
  <si>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</si>
  <si>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</si>
  <si>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</si>
  <si>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</si>
  <si>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</si>
  <si>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</si>
  <si>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</si>
  <si>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</si>
  <si>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</si>
  <si>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</si>
  <si>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</si>
  <si>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</si>
  <si>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</si>
  <si>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</si>
  <si>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</si>
  <si>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</si>
  <si>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</si>
  <si>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</si>
  <si>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</si>
  <si>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</si>
  <si>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</si>
  <si>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</si>
  <si>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</si>
  <si>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</si>
  <si>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</si>
  <si>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</si>
  <si>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</si>
  <si>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</si>
  <si>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</si>
  <si>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</si>
  <si>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</si>
  <si>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</si>
  <si>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</si>
  <si>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</si>
  <si>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</si>
  <si>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</si>
  <si>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</si>
  <si>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</si>
  <si>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</si>
  <si>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</si>
  <si>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</si>
  <si>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</si>
  <si>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</si>
  <si>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</si>
  <si>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</si>
  <si>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</si>
  <si>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</si>
  <si>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</si>
  <si>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</si>
  <si>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</si>
  <si>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</si>
  <si>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</si>
  <si>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</si>
  <si>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</si>
  <si>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</si>
  <si>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</si>
  <si>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</si>
  <si>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</si>
  <si>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</si>
  <si>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</si>
  <si>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</si>
  <si>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</si>
  <si>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</si>
  <si>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</si>
  <si>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</si>
  <si>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</si>
  <si>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</si>
  <si>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</si>
  <si>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</si>
  <si>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</si>
  <si>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</si>
  <si>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</si>
  <si>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</si>
  <si>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</si>
  <si>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</si>
  <si>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</si>
  <si>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</si>
  <si>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</si>
  <si>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</si>
  <si>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</si>
  <si>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</si>
  <si>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</si>
  <si>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</si>
  <si>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</si>
  <si>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</si>
  <si>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</si>
  <si>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</si>
  <si>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</si>
  <si>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</si>
  <si>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</si>
  <si>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</si>
  <si>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</si>
  <si>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</si>
  <si>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</si>
  <si>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</si>
  <si>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</si>
  <si>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</si>
  <si>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</si>
  <si>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</si>
  <si>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</si>
  <si>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</si>
  <si>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</si>
  <si>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</si>
  <si>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</si>
  <si>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</si>
  <si>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</si>
  <si>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</si>
  <si>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</si>
  <si>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</si>
  <si>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</si>
  <si>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</si>
  <si>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</si>
  <si>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</si>
  <si>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</si>
  <si>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</si>
  <si>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</si>
  <si>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</si>
  <si>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</si>
  <si>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</si>
  <si>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</si>
  <si>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</si>
  <si>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</si>
  <si>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</si>
  <si>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</si>
  <si>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</si>
  <si>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</si>
  <si>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</si>
  <si>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</si>
  <si>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</si>
  <si>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</si>
  <si>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</si>
  <si>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</si>
  <si>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</si>
  <si>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</si>
  <si>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</si>
  <si>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</si>
  <si>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</si>
  <si>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</si>
  <si>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</si>
  <si>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</si>
  <si>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</si>
  <si>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</si>
  <si>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</si>
  <si>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</si>
  <si>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</si>
  <si>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</si>
  <si>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</si>
  <si>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</si>
  <si>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</si>
  <si>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</si>
  <si>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</si>
  <si>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</si>
  <si>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</si>
  <si>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</si>
  <si>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</si>
  <si>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</si>
  <si>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</si>
  <si>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</si>
  <si>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</si>
  <si>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</si>
  <si>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</si>
  <si>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</si>
  <si>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</si>
  <si>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</si>
  <si>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</si>
  <si>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</si>
  <si>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</si>
  <si>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</si>
  <si>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</si>
  <si>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</si>
  <si>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</si>
  <si>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</si>
  <si>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</si>
  <si>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</si>
  <si>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</si>
  <si>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</si>
  <si>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</si>
  <si>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</si>
  <si>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</si>
  <si>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</si>
  <si>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</si>
  <si>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</si>
  <si>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</si>
  <si>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</si>
  <si>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</si>
  <si>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</si>
  <si>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</si>
  <si>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</si>
  <si>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</si>
  <si>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</si>
  <si>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</si>
  <si>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</si>
  <si>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</si>
  <si>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</si>
  <si>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</si>
  <si>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</si>
  <si>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</si>
  <si>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</si>
  <si>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</si>
  <si>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</si>
  <si>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</si>
  <si>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</si>
  <si>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</si>
  <si>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</si>
  <si>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</si>
  <si>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</si>
  <si>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</si>
  <si>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</si>
  <si>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</si>
  <si>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</si>
  <si>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</si>
  <si>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</si>
  <si>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</si>
  <si>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</si>
  <si>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</si>
  <si>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</si>
  <si>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</si>
  <si>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</si>
  <si>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</si>
  <si>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</si>
  <si>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</si>
  <si>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</si>
  <si>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</si>
  <si>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</si>
  <si>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</si>
  <si>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</si>
  <si>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</si>
  <si>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</si>
  <si>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</si>
  <si>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</si>
  <si>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</si>
  <si>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</si>
  <si>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</si>
  <si>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</si>
  <si>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</si>
  <si>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</si>
  <si>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</si>
  <si>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</si>
  <si>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</si>
  <si>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</si>
  <si>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</si>
  <si>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</si>
  <si>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</si>
  <si>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</si>
  <si>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</si>
  <si>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</si>
  <si>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</si>
  <si>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</si>
  <si>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</si>
  <si>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</si>
  <si>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</si>
  <si>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</si>
  <si>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</si>
  <si>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</si>
  <si>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</si>
  <si>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</si>
  <si>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</si>
  <si>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</si>
  <si>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</si>
  <si>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</si>
  <si>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</si>
  <si>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</si>
  <si>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</si>
  <si>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</si>
  <si>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</si>
  <si>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</si>
  <si>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</si>
  <si>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</si>
  <si>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</si>
  <si>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</si>
  <si>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</si>
  <si>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</si>
  <si>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</si>
  <si>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</si>
  <si>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</si>
  <si>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</si>
  <si>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</si>
  <si>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</si>
  <si>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</si>
  <si>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</si>
  <si>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</si>
  <si>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</si>
  <si>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</si>
  <si>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</si>
  <si>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</si>
  <si>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</si>
  <si>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</si>
  <si>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</si>
  <si>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</si>
  <si>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</si>
  <si>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</si>
  <si>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</si>
  <si>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</si>
  <si>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</si>
  <si>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</si>
  <si>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</si>
  <si>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</si>
  <si>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</si>
  <si>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</si>
  <si>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</si>
  <si>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</si>
  <si>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</si>
  <si>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</si>
  <si>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</si>
  <si>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</si>
  <si>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</si>
  <si>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</si>
  <si>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</si>
  <si>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</si>
  <si>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</si>
  <si>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</si>
  <si>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</si>
  <si>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</si>
  <si>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</si>
  <si>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</si>
  <si>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</si>
  <si>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</si>
  <si>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</si>
  <si>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</si>
  <si>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</si>
  <si>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</si>
  <si>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</si>
  <si>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</si>
  <si>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</si>
  <si>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</si>
  <si>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</si>
  <si>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</si>
  <si>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</si>
  <si>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</si>
  <si>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</si>
  <si>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</si>
  <si>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</si>
  <si>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</si>
  <si>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</si>
  <si>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</si>
  <si>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</si>
  <si>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</si>
  <si>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</si>
  <si>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</si>
  <si>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</si>
  <si>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</si>
  <si>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</si>
  <si>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</si>
  <si>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</si>
  <si>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</si>
  <si>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</si>
  <si>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</si>
  <si>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</si>
  <si>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</si>
  <si>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</si>
  <si>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</si>
  <si>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</si>
  <si>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</si>
  <si>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</si>
  <si>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</si>
  <si>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</si>
  <si>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</si>
  <si>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</si>
  <si>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</si>
  <si>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</si>
  <si>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</si>
  <si>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</si>
  <si>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</si>
  <si>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</si>
  <si>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</si>
  <si>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</si>
  <si>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</si>
  <si>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</si>
  <si>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</si>
  <si>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</si>
  <si>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</si>
  <si>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</si>
  <si>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</si>
  <si>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</si>
  <si>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</si>
  <si>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</si>
  <si>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</si>
  <si>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</si>
  <si>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</si>
  <si>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</si>
  <si>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</si>
  <si>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</si>
  <si>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</si>
  <si>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</si>
  <si>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</si>
  <si>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</si>
  <si>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</si>
  <si>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</si>
  <si>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</si>
  <si>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</si>
  <si>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</si>
  <si>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</si>
  <si>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</si>
  <si>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</si>
  <si>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</si>
  <si>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</si>
  <si>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</si>
  <si>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</si>
  <si>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</si>
  <si>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</si>
  <si>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</si>
  <si>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</si>
  <si>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</si>
  <si>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</si>
  <si>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</si>
  <si>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</si>
  <si>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</si>
  <si>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</si>
  <si>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</si>
  <si>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</si>
  <si>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</si>
  <si>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</si>
  <si>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</si>
  <si>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</si>
  <si>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</si>
  <si>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</si>
  <si>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</si>
  <si>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</si>
  <si>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</si>
  <si>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</si>
  <si>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</si>
  <si>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</si>
  <si>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</si>
  <si>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</si>
  <si>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</si>
  <si>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</si>
  <si>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</si>
  <si>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</si>
  <si>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</si>
  <si>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</si>
  <si>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</si>
  <si>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</si>
  <si>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</si>
  <si>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</si>
  <si>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</si>
  <si>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</si>
  <si>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</si>
  <si>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</si>
  <si>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</si>
  <si>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</si>
  <si>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</si>
  <si>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</si>
  <si>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</si>
  <si>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</si>
  <si>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</si>
  <si>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</si>
  <si>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</si>
  <si>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</si>
  <si>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</si>
  <si>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</si>
  <si>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</si>
  <si>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</si>
  <si>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</si>
  <si>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</si>
  <si>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</si>
  <si>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</si>
  <si>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</si>
  <si>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</si>
  <si>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</si>
  <si>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</si>
  <si>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</si>
  <si>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</si>
  <si>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</si>
  <si>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</si>
  <si>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</si>
  <si>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</si>
  <si>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</si>
  <si>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</si>
  <si>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</si>
  <si>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</si>
  <si>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</si>
  <si>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</si>
  <si>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</si>
  <si>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</si>
  <si>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</si>
  <si>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</si>
  <si>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</si>
  <si>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</si>
  <si>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</si>
  <si>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</si>
  <si>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</si>
  <si>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</si>
  <si>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</si>
  <si>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</si>
  <si>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</si>
  <si>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</si>
  <si>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</si>
  <si>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</si>
  <si>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</si>
  <si>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</si>
  <si>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</si>
  <si>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</si>
  <si>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</si>
  <si>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</si>
  <si>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</si>
  <si>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</si>
  <si>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</si>
  <si>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</si>
  <si>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</si>
  <si>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</si>
  <si>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</si>
  <si>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</si>
  <si>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</si>
  <si>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</si>
  <si>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</si>
  <si>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</si>
  <si>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</si>
  <si>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</si>
  <si>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</si>
  <si>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</si>
  <si>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</si>
  <si>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</si>
  <si>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</si>
  <si>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</si>
  <si>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</si>
  <si>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</si>
  <si>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</si>
  <si>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</si>
  <si>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</si>
  <si>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</si>
  <si>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</si>
  <si>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</si>
  <si>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</si>
  <si>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</si>
  <si>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</si>
  <si>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</si>
  <si>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</si>
  <si>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</si>
  <si>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</si>
  <si>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</si>
  <si>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</si>
  <si>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</si>
  <si>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</si>
  <si>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</si>
  <si>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</si>
  <si>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</si>
  <si>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</si>
  <si>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</si>
  <si>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</si>
  <si>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</si>
  <si>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</si>
  <si>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</si>
  <si>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</si>
  <si>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</si>
  <si>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</si>
  <si>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</si>
  <si>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</si>
  <si>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</si>
  <si>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</si>
  <si>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</si>
  <si>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</si>
  <si>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</si>
  <si>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</si>
  <si>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</si>
  <si>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</si>
  <si>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</si>
  <si>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</si>
  <si>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</si>
  <si>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</si>
  <si>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</si>
  <si>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</si>
  <si>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</si>
  <si>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</si>
  <si>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</si>
  <si>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</si>
  <si>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</si>
  <si>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</si>
  <si>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</si>
  <si>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</si>
  <si>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</si>
  <si>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</si>
  <si>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</si>
  <si>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</si>
  <si>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</si>
  <si>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</si>
  <si>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</si>
  <si>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</si>
  <si>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</si>
  <si>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</si>
  <si>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</si>
  <si>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</si>
  <si>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</si>
  <si>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</si>
  <si>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</si>
  <si>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</si>
  <si>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</si>
  <si>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</si>
  <si>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</si>
  <si>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</si>
  <si>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</si>
  <si>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</si>
  <si>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</si>
  <si>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</si>
  <si>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</si>
  <si>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</si>
  <si>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</si>
  <si>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</si>
  <si>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</si>
  <si>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</si>
  <si>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</si>
  <si>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</si>
  <si>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</si>
  <si>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</si>
  <si>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</si>
  <si>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</si>
  <si>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</si>
  <si>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</si>
  <si>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</si>
  <si>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</si>
  <si>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</si>
  <si>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</si>
  <si>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</si>
  <si>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</si>
  <si>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</si>
  <si>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</si>
  <si>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</si>
  <si>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</si>
  <si>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</si>
  <si>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</si>
  <si>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</si>
  <si>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</si>
  <si>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</si>
  <si>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</si>
  <si>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</si>
  <si>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</si>
  <si>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</si>
  <si>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</si>
  <si>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</si>
  <si>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</si>
  <si>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</si>
  <si>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</si>
  <si>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</si>
  <si>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</si>
  <si>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</si>
  <si>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</si>
  <si>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</si>
  <si>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</si>
  <si>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</si>
  <si>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</si>
  <si>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</si>
  <si>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</si>
  <si>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</si>
  <si>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</si>
  <si>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</si>
  <si>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</si>
  <si>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</si>
  <si>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</si>
  <si>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</si>
  <si>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</si>
  <si>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</si>
  <si>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</si>
  <si>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</si>
  <si>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</si>
  <si>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</si>
  <si>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</si>
  <si>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</si>
  <si>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</si>
  <si>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</si>
  <si>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</si>
  <si>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</si>
  <si>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</si>
  <si>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</si>
  <si>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</si>
  <si>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</si>
  <si>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</si>
  <si>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</si>
  <si>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</si>
  <si>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</si>
  <si>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</si>
  <si>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</si>
  <si>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</si>
  <si>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</si>
  <si>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</si>
  <si>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</si>
  <si>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</si>
  <si>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</si>
  <si>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</si>
  <si>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</si>
  <si>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</si>
  <si>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</si>
  <si>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</si>
  <si>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</si>
  <si>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</si>
  <si>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</si>
  <si>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</si>
  <si>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</si>
  <si>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</si>
  <si>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</si>
  <si>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</si>
  <si>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</si>
  <si>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</si>
  <si>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</si>
  <si>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</si>
  <si>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</si>
  <si>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</si>
  <si>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</si>
  <si>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</si>
  <si>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</si>
  <si>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</si>
  <si>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</si>
  <si>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</si>
  <si>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</si>
  <si>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</si>
  <si>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</si>
  <si>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</si>
  <si>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</si>
  <si>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</si>
  <si>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</si>
  <si>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</si>
  <si>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</si>
  <si>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</si>
  <si>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</si>
  <si>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</si>
  <si>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</si>
  <si>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</si>
  <si>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</si>
  <si>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</si>
  <si>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</si>
  <si>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</si>
  <si>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</si>
  <si>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</si>
  <si>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</si>
  <si>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</si>
  <si>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</si>
  <si>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</si>
  <si>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</si>
  <si>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</si>
  <si>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</si>
  <si>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</si>
  <si>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</si>
  <si>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</si>
  <si>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</si>
  <si>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</si>
  <si>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</si>
  <si>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</si>
  <si>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</si>
  <si>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</si>
  <si>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</si>
  <si>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</si>
  <si>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</si>
  <si>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</si>
  <si>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</si>
  <si>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</si>
  <si>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</si>
  <si>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</si>
  <si>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</si>
  <si>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</si>
  <si>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</si>
  <si>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</si>
  <si>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</si>
  <si>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</si>
  <si>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</si>
  <si>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</si>
  <si>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</si>
  <si>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</si>
  <si>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</si>
  <si>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</si>
  <si>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</si>
  <si>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</si>
  <si>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</si>
  <si>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</si>
  <si>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</si>
  <si>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</si>
  <si>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</si>
  <si>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</si>
  <si>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</si>
  <si>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</si>
  <si>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</si>
  <si>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</si>
  <si>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</si>
  <si>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</si>
  <si>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</si>
  <si>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</si>
  <si>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</si>
  <si>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</si>
  <si>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</si>
  <si>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</si>
  <si>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</si>
  <si>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</si>
  <si>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</si>
  <si>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</si>
  <si>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</si>
  <si>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</si>
  <si>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</si>
  <si>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</si>
  <si>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</si>
  <si>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</si>
  <si>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</si>
  <si>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</si>
  <si>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</si>
  <si>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</si>
  <si>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</si>
  <si>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</si>
  <si>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</si>
  <si>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</si>
  <si>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</si>
  <si>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</si>
  <si>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</si>
  <si>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</si>
  <si>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</si>
  <si>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</si>
  <si>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</si>
  <si>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</si>
  <si>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</si>
  <si>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</si>
  <si>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</si>
  <si>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</si>
  <si>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</si>
  <si>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</si>
  <si>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</si>
  <si>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</si>
  <si>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</si>
  <si>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</si>
  <si>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</si>
  <si>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</si>
  <si>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</si>
  <si>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</si>
  <si>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</si>
  <si>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</si>
  <si>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</si>
  <si>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</si>
  <si>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</si>
  <si>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</si>
  <si>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</si>
  <si>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</si>
  <si>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</si>
  <si>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</si>
  <si>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</si>
  <si>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</si>
  <si>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</si>
  <si>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</si>
  <si>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</si>
  <si>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</si>
  <si>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</si>
  <si>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</si>
  <si>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</si>
  <si>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</si>
  <si>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</si>
  <si>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</si>
  <si>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</si>
  <si>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</si>
  <si>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</si>
  <si>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</si>
  <si>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</si>
  <si>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</si>
  <si>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</si>
  <si>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</si>
  <si>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</si>
  <si>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</si>
  <si>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</si>
  <si>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</si>
  <si>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</si>
  <si>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</si>
  <si>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</si>
  <si>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</si>
  <si>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</si>
  <si>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</si>
  <si>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</si>
  <si>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</si>
  <si>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</si>
  <si>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</si>
  <si>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</si>
  <si>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</si>
  <si>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</si>
  <si>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</si>
  <si>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</si>
  <si>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</si>
  <si>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</si>
  <si>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</si>
  <si>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</si>
  <si>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</si>
  <si>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</si>
  <si>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</si>
  <si>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</si>
  <si>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</si>
  <si>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</si>
  <si>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</si>
  <si>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</si>
  <si>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</si>
  <si>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</si>
  <si>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</si>
  <si>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</si>
  <si>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</si>
  <si>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</si>
  <si>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</si>
  <si>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</si>
  <si>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</si>
  <si>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</si>
  <si>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</si>
  <si>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</si>
  <si>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</si>
  <si>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</si>
  <si>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</si>
  <si>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</si>
  <si>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</si>
  <si>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</si>
  <si>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</si>
  <si>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</si>
  <si>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</si>
  <si>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</si>
  <si>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</si>
  <si>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</si>
  <si>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</si>
  <si>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</si>
  <si>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</si>
  <si>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</si>
  <si>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</si>
  <si>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</si>
  <si>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</si>
  <si>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</si>
  <si>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</si>
  <si>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</si>
  <si>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</si>
  <si>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</si>
  <si>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</si>
  <si>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</si>
  <si>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</si>
  <si>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</si>
  <si>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</si>
  <si>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</si>
  <si>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</si>
  <si>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</si>
  <si>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</si>
  <si>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</si>
  <si>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</si>
  <si>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</si>
  <si>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</si>
  <si>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</si>
  <si>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</si>
  <si>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</si>
  <si>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</si>
  <si>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</si>
  <si>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</si>
  <si>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</si>
  <si>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</si>
  <si>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</si>
  <si>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</si>
  <si>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</si>
  <si>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</si>
  <si>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</si>
  <si>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</si>
  <si>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</si>
  <si>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</si>
  <si>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</si>
  <si>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</si>
  <si>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</si>
  <si>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</si>
  <si>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</si>
  <si>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</si>
  <si>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</si>
  <si>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</si>
  <si>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</si>
  <si>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</si>
  <si>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</si>
  <si>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</si>
  <si>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</si>
  <si>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</si>
  <si>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</si>
  <si>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</si>
  <si>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</si>
  <si>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</si>
  <si>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</si>
  <si>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</si>
  <si>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</si>
  <si>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</si>
  <si>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</si>
  <si>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</si>
  <si>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</si>
  <si>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</si>
  <si>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</si>
  <si>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</si>
  <si>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</si>
  <si>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</si>
  <si>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</si>
  <si>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</si>
  <si>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</si>
  <si>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</si>
  <si>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</si>
  <si>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</si>
  <si>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</si>
  <si>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</si>
  <si>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</si>
  <si>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</si>
  <si>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</si>
  <si>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</si>
  <si>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</si>
  <si>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</si>
  <si>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</si>
  <si>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</si>
  <si>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</si>
  <si>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</si>
  <si>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</si>
  <si>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</si>
  <si>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</si>
  <si>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</si>
  <si>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</si>
  <si>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</si>
  <si>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</si>
  <si>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</si>
  <si>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</si>
  <si>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</si>
  <si>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</si>
  <si>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</si>
  <si>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</si>
  <si>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</si>
  <si>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</si>
  <si>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</si>
  <si>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</si>
  <si>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</si>
  <si>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</si>
  <si>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</si>
  <si>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</si>
  <si>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</si>
  <si>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</si>
  <si>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</si>
  <si>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</si>
  <si>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</si>
  <si>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</si>
  <si>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</si>
  <si>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</si>
  <si>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</si>
  <si>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</si>
  <si>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</si>
  <si>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</si>
  <si>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</si>
  <si>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</si>
  <si>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</si>
  <si>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</si>
  <si>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</si>
  <si>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</si>
  <si>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</si>
  <si>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</si>
  <si>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</si>
  <si>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</si>
  <si>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</si>
  <si>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</si>
  <si>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</si>
  <si>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</si>
  <si>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</si>
  <si>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</si>
  <si>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</si>
  <si>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</si>
  <si>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</si>
  <si>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</si>
  <si>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</si>
  <si>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</si>
  <si>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</si>
  <si>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</si>
  <si>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</si>
  <si>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</si>
  <si>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</si>
  <si>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</si>
  <si>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</si>
  <si>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</si>
  <si>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</si>
  <si>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</si>
  <si>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</si>
  <si>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</si>
  <si>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</si>
  <si>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</si>
  <si>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</si>
  <si>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</si>
  <si>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</si>
  <si>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</si>
  <si>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</si>
  <si>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</si>
  <si>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</si>
  <si>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</si>
  <si>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</si>
  <si>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</si>
  <si>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</si>
  <si>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</si>
  <si>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</si>
  <si>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</si>
  <si>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</si>
  <si>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</si>
  <si>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</si>
  <si>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</si>
  <si>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</si>
  <si>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</si>
  <si>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</si>
  <si>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</si>
  <si>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</si>
  <si>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</si>
  <si>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</si>
  <si>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</si>
  <si>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</si>
  <si>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</si>
  <si>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</si>
  <si>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</si>
  <si>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</si>
  <si>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</si>
  <si>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</si>
  <si>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</si>
  <si>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</si>
  <si>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</si>
  <si>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</si>
  <si>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</si>
  <si>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</si>
  <si>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</si>
  <si>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</si>
  <si>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</si>
  <si>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</si>
  <si>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</si>
  <si>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</si>
  <si>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</si>
  <si>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</si>
  <si>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</si>
  <si>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</si>
  <si>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</si>
  <si>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</si>
  <si>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</si>
  <si>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</si>
  <si>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</si>
  <si>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</si>
  <si>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</si>
  <si>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</si>
  <si>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</si>
  <si>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</si>
  <si>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</si>
  <si>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</si>
  <si>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</si>
  <si>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</si>
  <si>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</si>
  <si>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</si>
  <si>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</si>
  <si>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</si>
  <si>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</si>
  <si>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</si>
  <si>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</si>
  <si>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</si>
  <si>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</si>
  <si>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</si>
  <si>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</si>
  <si>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</si>
  <si>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</si>
  <si>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</si>
  <si>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</si>
  <si>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</si>
  <si>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</si>
  <si>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</si>
  <si>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</si>
  <si>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</si>
  <si>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</si>
  <si>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</si>
  <si>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</si>
  <si>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</si>
  <si>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</si>
  <si>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</si>
  <si>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</si>
  <si>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</si>
  <si>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</si>
  <si>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</si>
  <si>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</si>
  <si>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</si>
  <si>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</si>
  <si>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</si>
  <si>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</si>
  <si>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</si>
  <si>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</si>
  <si>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</si>
  <si>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</si>
  <si>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</si>
  <si>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</si>
  <si>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</si>
  <si>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</si>
  <si>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</si>
  <si>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</si>
  <si>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</si>
  <si>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</si>
  <si>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</si>
  <si>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</si>
  <si>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</si>
  <si>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</si>
  <si>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</si>
  <si>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</si>
  <si>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</si>
  <si>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</si>
  <si>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</si>
  <si>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</si>
  <si>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</si>
  <si>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</si>
  <si>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</si>
  <si>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</si>
  <si>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</si>
  <si>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</si>
  <si>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</si>
  <si>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</si>
  <si>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</si>
  <si>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</si>
  <si>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</si>
  <si>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</si>
  <si>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</si>
  <si>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</si>
  <si>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</si>
  <si>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</si>
  <si>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</si>
  <si>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</si>
  <si>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</si>
  <si>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</si>
  <si>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</si>
  <si>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</si>
  <si>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</si>
  <si>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</si>
  <si>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</si>
  <si>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</si>
  <si>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</si>
  <si>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</si>
  <si>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</si>
  <si>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</si>
  <si>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</si>
  <si>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</si>
  <si>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</si>
  <si>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</si>
  <si>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</si>
  <si>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</si>
  <si>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</si>
  <si>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</si>
  <si>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</si>
  <si>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</si>
  <si>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</si>
  <si>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</si>
  <si>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</si>
  <si>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</si>
  <si>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</si>
  <si>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</si>
  <si>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</si>
  <si>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</si>
  <si>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</si>
  <si>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</si>
  <si>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</si>
  <si>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</si>
  <si>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</si>
  <si>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</si>
  <si>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</si>
  <si>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</si>
  <si>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</si>
  <si>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</si>
  <si>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</si>
  <si>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</si>
  <si>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</si>
  <si>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</si>
  <si>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</si>
  <si>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</si>
  <si>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</si>
  <si>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</si>
  <si>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</si>
  <si>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</si>
  <si>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</si>
  <si>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</si>
  <si>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</si>
  <si>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</si>
  <si>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</si>
  <si>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</si>
  <si>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</si>
  <si>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</si>
  <si>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</si>
  <si>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</si>
  <si>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</si>
  <si>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</si>
  <si>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</si>
  <si>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</si>
  <si>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</si>
  <si>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</si>
  <si>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</si>
  <si>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</si>
  <si>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</si>
  <si>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</si>
  <si>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</si>
  <si>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</si>
  <si>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</si>
  <si>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</si>
  <si>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</si>
  <si>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</si>
  <si>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</si>
  <si>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</si>
  <si>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</si>
  <si>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</si>
  <si>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</si>
  <si>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</si>
  <si>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</si>
  <si>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</si>
  <si>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</si>
  <si>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</si>
  <si>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</si>
  <si>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</si>
  <si>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</si>
  <si>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</si>
  <si>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</si>
  <si>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</si>
  <si>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</si>
  <si>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</si>
  <si>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</si>
  <si>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</si>
  <si>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</si>
  <si>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</si>
  <si>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</si>
  <si>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</si>
  <si>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</si>
  <si>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</si>
  <si>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</si>
  <si>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</si>
  <si>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</si>
  <si>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</si>
  <si>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</si>
  <si>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</si>
  <si>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</si>
  <si>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</si>
  <si>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</si>
  <si>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</si>
  <si>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</si>
  <si>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</si>
  <si>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</si>
  <si>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</si>
  <si>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</si>
  <si>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</si>
  <si>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</si>
  <si>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</si>
  <si>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</si>
  <si>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</si>
  <si>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</si>
  <si>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</si>
  <si>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</si>
  <si>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</si>
  <si>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</si>
  <si>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</si>
  <si>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</si>
  <si>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</si>
  <si>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</si>
  <si>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</si>
  <si>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</si>
  <si>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</si>
  <si>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</si>
  <si>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</si>
  <si>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</si>
  <si>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</si>
  <si>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</si>
  <si>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</si>
  <si>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</si>
  <si>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</si>
  <si>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</si>
  <si>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</si>
  <si>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</si>
  <si>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</si>
  <si>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</si>
  <si>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</si>
  <si>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</si>
  <si>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</si>
  <si>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</si>
  <si>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</si>
  <si>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</si>
  <si>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</si>
  <si>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</si>
  <si>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</si>
  <si>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</si>
  <si>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</si>
  <si>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</si>
  <si>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</si>
  <si>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</si>
  <si>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</si>
  <si>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</si>
  <si>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</si>
  <si>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</si>
  <si>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</si>
  <si>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</si>
  <si>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</si>
  <si>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</si>
  <si>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</si>
  <si>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</si>
  <si>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</si>
  <si>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</si>
  <si>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</si>
  <si>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</si>
  <si>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</si>
  <si>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</si>
  <si>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</si>
  <si>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</si>
  <si>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</si>
  <si>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</si>
  <si>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</si>
  <si>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</si>
  <si>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</si>
  <si>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</si>
  <si>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</si>
  <si>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</si>
  <si>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</si>
  <si>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</si>
  <si>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</si>
  <si>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</si>
  <si>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</si>
  <si>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</si>
  <si>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</si>
  <si>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</si>
  <si>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</si>
  <si>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</si>
  <si>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</si>
  <si>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</si>
  <si>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</si>
  <si>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</si>
  <si>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</si>
  <si>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</si>
  <si>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</si>
  <si>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</si>
  <si>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</si>
  <si>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</si>
  <si>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</si>
  <si>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</si>
  <si>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</si>
  <si>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</si>
  <si>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</si>
  <si>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</si>
  <si>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</si>
  <si>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</si>
  <si>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</si>
  <si>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</si>
  <si>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</si>
  <si>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</si>
  <si>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</si>
  <si>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</si>
  <si>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</si>
  <si>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</si>
  <si>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</si>
  <si>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</si>
  <si>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</si>
  <si>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</si>
  <si>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</si>
  <si>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</si>
  <si>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</si>
  <si>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</si>
  <si>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</si>
  <si>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</si>
  <si>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</si>
  <si>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</si>
  <si>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</si>
  <si>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</si>
  <si>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</si>
  <si>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</si>
  <si>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</si>
  <si>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</si>
  <si>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</si>
  <si>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</si>
  <si>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</si>
  <si>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</si>
  <si>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</si>
  <si>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</si>
  <si>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</si>
  <si>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</si>
  <si>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</si>
  <si>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</si>
  <si>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</si>
  <si>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</si>
  <si>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</si>
  <si>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</si>
  <si>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</si>
  <si>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</si>
  <si>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</si>
  <si>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</si>
  <si>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</si>
  <si>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</si>
  <si>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</si>
  <si>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</si>
  <si>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</si>
  <si>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</si>
  <si>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</si>
  <si>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</si>
  <si>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</si>
  <si>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</si>
  <si>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</si>
  <si>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</si>
  <si>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</si>
  <si>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</si>
  <si>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</si>
  <si>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</si>
  <si>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</si>
  <si>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</si>
  <si>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</si>
  <si>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</si>
  <si>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</si>
  <si>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</si>
  <si>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</si>
  <si>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</si>
  <si>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</si>
  <si>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</si>
  <si>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</si>
  <si>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</si>
  <si>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</si>
  <si>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</si>
  <si>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</si>
  <si>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</si>
  <si>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</si>
  <si>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</si>
  <si>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</si>
  <si>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</si>
  <si>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</si>
  <si>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</si>
  <si>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</si>
  <si>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</si>
  <si>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</si>
  <si>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</si>
  <si>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</si>
  <si>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</si>
  <si>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</si>
  <si>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</si>
  <si>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</si>
  <si>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</si>
  <si>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</si>
  <si>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</si>
  <si>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</si>
  <si>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</si>
  <si>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</si>
  <si>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</si>
  <si>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</si>
  <si>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</si>
  <si>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</si>
  <si>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</si>
  <si>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</si>
  <si>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</si>
  <si>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</si>
  <si>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</si>
  <si>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</si>
  <si>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</si>
  <si>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</si>
  <si>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</si>
  <si>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</si>
  <si>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</si>
  <si>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</si>
  <si>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</si>
  <si>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</si>
  <si>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</si>
  <si>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</si>
  <si>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</si>
  <si>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</si>
  <si>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</si>
  <si>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</si>
  <si>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</si>
  <si>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</si>
  <si>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</si>
  <si>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</si>
  <si>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</si>
  <si>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</si>
  <si>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</si>
  <si>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</si>
  <si>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</si>
  <si>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</si>
  <si>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</si>
  <si>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</si>
  <si>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</si>
  <si>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</si>
  <si>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</si>
  <si>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</si>
  <si>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</si>
  <si>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</si>
  <si>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</si>
  <si>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</si>
  <si>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</si>
  <si>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</si>
  <si>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</si>
  <si>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</si>
  <si>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</si>
  <si>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</si>
  <si>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</si>
  <si>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</si>
  <si>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</si>
  <si>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</si>
  <si>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</si>
  <si>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</si>
  <si>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</si>
  <si>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</si>
  <si>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</si>
  <si>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</si>
  <si>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</si>
  <si>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</si>
  <si>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</si>
  <si>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</si>
  <si>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</si>
  <si>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</si>
  <si>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</si>
  <si>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</si>
  <si>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</si>
  <si>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</si>
  <si>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</si>
  <si>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</si>
  <si>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</si>
  <si>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</si>
  <si>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</si>
  <si>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</si>
  <si>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</si>
  <si>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</si>
  <si>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</si>
  <si>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</si>
  <si>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</si>
  <si>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</si>
  <si>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</si>
  <si>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</si>
  <si>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</si>
  <si>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</si>
  <si>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</si>
  <si>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</si>
  <si>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</si>
  <si>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</si>
  <si>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</si>
  <si>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</si>
  <si>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</si>
  <si>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</si>
  <si>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</si>
  <si>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</si>
  <si>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</si>
  <si>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</si>
  <si>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</si>
  <si>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</si>
  <si>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</si>
  <si>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</si>
  <si>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</si>
  <si>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</si>
  <si>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</si>
  <si>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</si>
  <si>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</si>
  <si>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</si>
  <si>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</si>
  <si>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</si>
  <si>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</si>
  <si>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</si>
  <si>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</si>
  <si>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</si>
  <si>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</si>
  <si>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</si>
  <si>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</si>
  <si>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</si>
  <si>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</si>
  <si>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</si>
  <si>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</si>
  <si>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</si>
  <si>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</si>
  <si>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</si>
  <si>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</si>
  <si>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</si>
  <si>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</si>
  <si>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</si>
  <si>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</si>
  <si>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</si>
  <si>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</si>
  <si>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</si>
  <si>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</si>
  <si>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</si>
  <si>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</si>
  <si>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</si>
  <si>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</si>
  <si>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</si>
  <si>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</si>
  <si>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</si>
  <si>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</si>
  <si>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</si>
  <si>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</si>
  <si>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</si>
  <si>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</si>
  <si>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</si>
  <si>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</si>
  <si>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</si>
  <si>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</si>
  <si>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</si>
  <si>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</si>
  <si>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</si>
  <si>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</si>
  <si>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</si>
  <si>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</si>
  <si>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</si>
  <si>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</si>
  <si>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</si>
  <si>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</si>
  <si>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</si>
  <si>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</si>
  <si>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</si>
  <si>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</si>
  <si>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</si>
  <si>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</si>
  <si>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</si>
  <si>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</si>
  <si>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</si>
  <si>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</si>
  <si>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</si>
  <si>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</si>
  <si>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</si>
  <si>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</si>
  <si>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</si>
  <si>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</si>
  <si>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</si>
  <si>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</si>
  <si>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</si>
  <si>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</si>
  <si>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</si>
  <si>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</si>
  <si>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</si>
  <si>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</si>
  <si>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</si>
  <si>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</si>
  <si>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</si>
  <si>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</si>
  <si>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</si>
  <si>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</si>
  <si>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</si>
  <si>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</si>
  <si>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</si>
  <si>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</si>
  <si>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</si>
  <si>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</si>
  <si>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</si>
  <si>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</si>
  <si>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</si>
  <si>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</si>
  <si>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</si>
  <si>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</si>
  <si>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</si>
  <si>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</si>
  <si>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</si>
  <si>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</si>
  <si>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</si>
  <si>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</si>
  <si>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</si>
  <si>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</si>
  <si>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</si>
  <si>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</si>
  <si>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</si>
  <si>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</si>
  <si>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</si>
  <si>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</si>
  <si>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</si>
  <si>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</si>
  <si>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</si>
  <si>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</si>
  <si>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</si>
  <si>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</si>
  <si>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</si>
  <si>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</si>
  <si>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</si>
  <si>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</si>
  <si>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</si>
  <si>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</si>
  <si>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</si>
  <si>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</si>
  <si>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</si>
  <si>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</si>
  <si>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</si>
  <si>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</si>
  <si>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</si>
  <si>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</si>
  <si>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</si>
  <si>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</si>
  <si>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</si>
  <si>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</si>
  <si>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</si>
  <si>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</si>
  <si>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</si>
  <si>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</si>
  <si>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</si>
  <si>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</si>
  <si>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</si>
  <si>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</si>
  <si>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</si>
  <si>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</si>
  <si>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</si>
  <si>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</si>
  <si>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</si>
  <si>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</si>
  <si>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</si>
  <si>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</si>
  <si>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</si>
  <si>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</si>
  <si>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</si>
  <si>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</si>
  <si>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</si>
  <si>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</si>
  <si>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</si>
  <si>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</si>
  <si>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</si>
  <si>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</si>
  <si>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</si>
  <si>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</si>
  <si>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</si>
  <si>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</si>
  <si>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</si>
  <si>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</si>
  <si>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</si>
  <si>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</si>
  <si>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</si>
  <si>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</si>
  <si>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</si>
  <si>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</si>
  <si>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</si>
  <si>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</si>
  <si>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</si>
  <si>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</si>
  <si>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</si>
  <si>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</si>
  <si>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</si>
  <si>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</si>
  <si>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</si>
  <si>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</si>
  <si>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</si>
  <si>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</si>
  <si>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</si>
  <si>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</si>
  <si>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</si>
  <si>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</si>
  <si>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</si>
  <si>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</si>
  <si>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</si>
  <si>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</si>
  <si>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</si>
  <si>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</si>
  <si>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</si>
  <si>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</si>
  <si>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</si>
  <si>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</si>
  <si>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</si>
  <si>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</si>
  <si>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</si>
  <si>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</si>
  <si>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</si>
  <si>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</si>
  <si>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</si>
  <si>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</si>
  <si>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</si>
  <si>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</si>
  <si>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</si>
  <si>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</si>
  <si>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</si>
  <si>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</si>
  <si>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</si>
  <si>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</si>
  <si>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</si>
  <si>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</si>
  <si>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</si>
  <si>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</si>
  <si>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</si>
  <si>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</si>
  <si>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</si>
  <si>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</si>
  <si>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</si>
  <si>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</si>
  <si>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</si>
  <si>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</si>
  <si>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</si>
  <si>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</si>
  <si>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</si>
  <si>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</si>
  <si>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</si>
  <si>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</si>
  <si>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</si>
  <si>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</si>
  <si>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</si>
  <si>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</si>
  <si>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</si>
  <si>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</si>
  <si>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</si>
  <si>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</si>
  <si>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</si>
  <si>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</si>
  <si>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</si>
  <si>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</si>
  <si>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</si>
  <si>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</si>
  <si>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</si>
  <si>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</si>
  <si>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</si>
  <si>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</si>
  <si>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</si>
  <si>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</si>
  <si>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</si>
  <si>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</si>
  <si>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</si>
  <si>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</si>
  <si>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</si>
  <si>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</si>
  <si>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</si>
  <si>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</si>
  <si>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</si>
  <si>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</si>
  <si>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</si>
  <si>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</si>
  <si>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</si>
  <si>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</si>
  <si>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</si>
  <si>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</si>
  <si>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</si>
  <si>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</si>
  <si>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</si>
  <si>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</si>
  <si>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</si>
  <si>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</si>
  <si>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</si>
  <si>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</si>
  <si>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</si>
  <si>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</si>
  <si>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</si>
  <si>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</si>
  <si>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</si>
  <si>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</si>
  <si>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</si>
  <si>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</si>
  <si>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</si>
  <si>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</si>
  <si>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</si>
  <si>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</si>
  <si>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</si>
  <si>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</si>
  <si>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</si>
  <si>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</si>
  <si>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</si>
  <si>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</si>
  <si>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</si>
  <si>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</si>
  <si>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</si>
  <si>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</si>
  <si>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</si>
  <si>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</si>
  <si>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</si>
  <si>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</si>
  <si>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</si>
  <si>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</si>
  <si>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</si>
  <si>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</si>
  <si>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</si>
  <si>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</si>
  <si>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</si>
  <si>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</si>
  <si>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</si>
  <si>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</si>
  <si>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</si>
  <si>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</si>
  <si>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</si>
  <si>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</si>
  <si>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</si>
  <si>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</si>
  <si>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</si>
  <si>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</si>
  <si>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</si>
  <si>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</si>
  <si>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</si>
  <si>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</si>
  <si>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</si>
  <si>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</si>
  <si>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</si>
  <si>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</si>
  <si>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</si>
  <si>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</si>
  <si>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</si>
  <si>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</si>
  <si>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</si>
  <si>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</si>
  <si>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</si>
  <si>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</si>
  <si>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</si>
  <si>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</si>
  <si>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</si>
  <si>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</si>
  <si>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</si>
  <si>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</si>
  <si>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</si>
  <si>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</si>
  <si>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</si>
  <si>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</si>
  <si>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</si>
  <si>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</si>
  <si>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</si>
  <si>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</si>
  <si>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</si>
  <si>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</si>
  <si>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</si>
  <si>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</si>
  <si>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</si>
  <si>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</si>
  <si>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</si>
  <si>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</si>
  <si>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</si>
  <si>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</si>
  <si>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</si>
  <si>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</si>
  <si>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</si>
  <si>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</si>
  <si>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</si>
  <si>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</si>
  <si>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</si>
  <si>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</si>
  <si>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</si>
  <si>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</si>
  <si>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</si>
  <si>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</si>
  <si>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</si>
  <si>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</si>
  <si>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</si>
  <si>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</si>
  <si>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</si>
  <si>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</si>
  <si>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</si>
  <si>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</si>
  <si>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</si>
  <si>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</si>
  <si>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</si>
  <si>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</si>
  <si>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</si>
  <si>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</si>
  <si>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</si>
  <si>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</si>
  <si>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</si>
  <si>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</si>
  <si>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</si>
  <si>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</si>
  <si>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</si>
  <si>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</si>
  <si>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</si>
  <si>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</si>
  <si>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</si>
  <si>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</si>
  <si>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</si>
  <si>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</si>
  <si>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</si>
  <si>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</si>
  <si>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</si>
  <si>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</si>
  <si>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</si>
  <si>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</si>
  <si>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</si>
  <si>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</si>
  <si>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</si>
  <si>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</si>
  <si>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</si>
  <si>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</si>
  <si>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</si>
  <si>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</si>
  <si>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</si>
  <si>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</si>
  <si>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</si>
  <si>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</si>
  <si>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</si>
  <si>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</si>
  <si>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</si>
  <si>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</si>
  <si>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</si>
  <si>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</si>
  <si>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</si>
  <si>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</si>
  <si>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</si>
  <si>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</si>
  <si>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</si>
  <si>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</si>
  <si>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</si>
  <si>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</si>
  <si>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</si>
  <si>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</si>
  <si>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</si>
  <si>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</si>
  <si>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</si>
  <si>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</si>
  <si>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</si>
  <si>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</si>
  <si>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</si>
  <si>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</si>
  <si>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</si>
  <si>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</si>
  <si>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</si>
  <si>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</si>
  <si>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</si>
  <si>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</si>
  <si>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</si>
  <si>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</si>
  <si>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</si>
  <si>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</si>
  <si>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</si>
  <si>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</si>
  <si>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</si>
  <si>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</si>
  <si>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</si>
  <si>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</si>
  <si>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</si>
  <si>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</si>
  <si>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</si>
  <si>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</si>
  <si>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</si>
  <si>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</si>
  <si>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</si>
  <si>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</si>
  <si>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</si>
  <si>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</si>
  <si>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</si>
  <si>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</si>
  <si>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</si>
  <si>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</si>
  <si>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</si>
  <si>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</si>
  <si>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</si>
  <si>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</si>
  <si>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</si>
  <si>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</si>
  <si>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</si>
  <si>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</si>
  <si>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</si>
  <si>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</si>
  <si>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</si>
  <si>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</si>
  <si>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</si>
  <si>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</si>
  <si>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</si>
  <si>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</si>
  <si>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</si>
  <si>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</si>
  <si>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</si>
  <si>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</si>
  <si>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</si>
  <si>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</si>
  <si>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</si>
  <si>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</si>
  <si>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</si>
  <si>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</si>
  <si>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</si>
  <si>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</si>
  <si>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</si>
  <si>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</si>
  <si>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</si>
  <si>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</si>
  <si>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</si>
  <si>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</si>
  <si>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</si>
  <si>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</si>
  <si>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</si>
  <si>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</si>
  <si>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</si>
  <si>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</si>
  <si>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</si>
  <si>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</si>
  <si>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</si>
  <si>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</si>
  <si>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</si>
  <si>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</si>
  <si>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</si>
  <si>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</si>
  <si>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</si>
  <si>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</si>
  <si>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</si>
  <si>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</si>
  <si>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</si>
  <si>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</si>
  <si>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</si>
  <si>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</si>
  <si>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</si>
  <si>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</si>
  <si>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</si>
  <si>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</si>
  <si>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</si>
  <si>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</si>
  <si>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</si>
  <si>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</si>
  <si>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</si>
  <si>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</si>
  <si>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</si>
  <si>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</si>
  <si>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</si>
  <si>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</si>
  <si>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</si>
  <si>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</si>
  <si>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</si>
  <si>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</si>
  <si>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</si>
  <si>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</si>
  <si>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</si>
  <si>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</si>
  <si>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</si>
  <si>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</si>
  <si>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</si>
  <si>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</si>
  <si>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</si>
  <si>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</si>
  <si>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</si>
  <si>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</si>
  <si>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</si>
  <si>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</si>
  <si>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</si>
  <si>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</si>
  <si>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</si>
  <si>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</si>
  <si>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</si>
  <si>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</si>
  <si>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</si>
  <si>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</si>
  <si>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</si>
  <si>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</si>
  <si>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</si>
  <si>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</si>
  <si>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</si>
  <si>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</si>
  <si>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</si>
  <si>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</si>
  <si>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</si>
  <si>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</si>
  <si>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</si>
  <si>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</si>
  <si>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</si>
  <si>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</si>
  <si>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</si>
  <si>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</si>
  <si>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</si>
  <si>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</si>
  <si>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</si>
  <si>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</si>
  <si>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</si>
  <si>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</si>
  <si>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</si>
  <si>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</si>
  <si>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</si>
  <si>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</si>
  <si>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</si>
  <si>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</si>
  <si>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</si>
  <si>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</si>
  <si>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</si>
  <si>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</si>
  <si>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</si>
  <si>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</si>
  <si>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</si>
  <si>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</si>
  <si>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</si>
  <si>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</si>
  <si>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</si>
  <si>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</si>
  <si>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</si>
  <si>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</si>
  <si>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</si>
  <si>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</si>
  <si>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</si>
  <si>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</si>
  <si>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</si>
  <si>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</si>
  <si>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</si>
  <si>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</si>
  <si>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</si>
  <si>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</si>
  <si>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</si>
  <si>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</si>
  <si>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</si>
  <si>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</si>
  <si>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</si>
  <si>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</si>
  <si>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</si>
  <si>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</si>
  <si>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</si>
  <si>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</si>
  <si>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</si>
  <si>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</si>
  <si>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</si>
  <si>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</si>
  <si>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</si>
  <si>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</si>
  <si>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</si>
  <si>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</si>
  <si>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</si>
  <si>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</si>
  <si>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</si>
  <si>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</si>
  <si>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</si>
  <si>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</si>
  <si>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</si>
  <si>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</si>
  <si>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</si>
  <si>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</si>
  <si>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</si>
  <si>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</si>
  <si>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</si>
  <si>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</si>
  <si>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</si>
  <si>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</si>
  <si>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</si>
  <si>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</si>
  <si>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</si>
  <si>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</si>
  <si>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</si>
  <si>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</si>
  <si>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</si>
  <si>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</si>
  <si>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</si>
  <si>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</si>
  <si>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</si>
  <si>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</si>
  <si>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</si>
  <si>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</si>
  <si>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</si>
  <si>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</si>
  <si>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</si>
  <si>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</si>
  <si>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</si>
  <si>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</si>
  <si>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</si>
  <si>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</si>
  <si>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</si>
  <si>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</si>
  <si>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</si>
  <si>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</si>
  <si>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</si>
  <si>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</si>
  <si>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</si>
  <si>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</si>
  <si>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</si>
  <si>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</si>
  <si>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</si>
  <si>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</si>
  <si>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</si>
  <si>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</si>
  <si>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</si>
  <si>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</si>
  <si>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</si>
  <si>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</si>
  <si>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</si>
  <si>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</si>
  <si>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</si>
  <si>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</si>
  <si>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</si>
  <si>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</si>
  <si>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</si>
  <si>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</si>
  <si>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</si>
  <si>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</si>
  <si>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</si>
  <si>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</si>
  <si>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</si>
  <si>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</si>
  <si>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</si>
  <si>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</si>
  <si>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</si>
  <si>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</si>
  <si>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</si>
  <si>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</si>
  <si>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</si>
  <si>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</si>
  <si>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</si>
  <si>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</si>
  <si>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</si>
  <si>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</si>
  <si>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</si>
  <si>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</si>
  <si>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</si>
  <si>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</si>
  <si>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</si>
  <si>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</si>
  <si>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</si>
  <si>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</si>
  <si>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</si>
  <si>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</si>
  <si>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</si>
  <si>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</si>
  <si>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</si>
  <si>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</si>
  <si>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</si>
  <si>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</si>
  <si>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</si>
  <si>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</si>
  <si>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</si>
  <si>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</si>
  <si>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</si>
  <si>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</si>
  <si>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</si>
  <si>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</si>
  <si>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</si>
  <si>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</si>
  <si>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</si>
  <si>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</si>
  <si>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</si>
  <si>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</si>
  <si>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</si>
  <si>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</si>
  <si>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</si>
  <si>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</si>
  <si>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</si>
  <si>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</si>
  <si>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</si>
  <si>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</si>
  <si>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</si>
  <si>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</si>
  <si>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</si>
  <si>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</si>
  <si>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</si>
  <si>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</si>
  <si>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</si>
  <si>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</si>
  <si>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</si>
  <si>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</si>
  <si>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</si>
  <si>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</si>
  <si>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</si>
  <si>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</si>
  <si>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</si>
  <si>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</si>
  <si>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</si>
  <si>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</si>
  <si>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</si>
  <si>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</si>
  <si>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</si>
  <si>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</si>
  <si>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</si>
  <si>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</si>
  <si>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</si>
  <si>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</si>
  <si>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</si>
  <si>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</si>
  <si>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</si>
  <si>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</si>
  <si>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</si>
  <si>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</si>
  <si>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</si>
  <si>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</si>
  <si>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</si>
  <si>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</si>
  <si>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</si>
  <si>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</si>
  <si>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</si>
  <si>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</si>
  <si>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</si>
  <si>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</si>
  <si>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</si>
  <si>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</si>
  <si>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</si>
  <si>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</si>
  <si>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</si>
  <si>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</si>
  <si>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</si>
  <si>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</si>
  <si>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</si>
  <si>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</si>
  <si>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</si>
  <si>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</si>
  <si>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</si>
  <si>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</si>
  <si>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</si>
  <si>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</si>
  <si>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</si>
  <si>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</si>
  <si>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</si>
  <si>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</si>
  <si>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</si>
  <si>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</si>
  <si>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</si>
  <si>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</si>
  <si>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</si>
  <si>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</si>
  <si>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</si>
  <si>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</si>
  <si>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</si>
  <si>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</si>
  <si>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</si>
  <si>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</si>
  <si>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</si>
  <si>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</si>
  <si>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</si>
  <si>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</si>
  <si>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</si>
  <si>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</si>
  <si>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</si>
  <si>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</si>
  <si>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</si>
  <si>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</si>
  <si>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</si>
  <si>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</si>
  <si>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</si>
  <si>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</si>
  <si>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</si>
  <si>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</si>
  <si>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</si>
  <si>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</si>
  <si>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</si>
  <si>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</si>
  <si>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</si>
  <si>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</si>
  <si>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</si>
  <si>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</si>
  <si>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</si>
  <si>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</si>
  <si>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</si>
  <si>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</si>
  <si>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</si>
  <si>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</si>
  <si>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</si>
  <si>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</si>
  <si>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</si>
  <si>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</si>
  <si>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</si>
  <si>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</si>
  <si>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</si>
  <si>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</si>
  <si>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</si>
  <si>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</si>
  <si>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</si>
  <si>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</si>
  <si>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</si>
  <si>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</si>
  <si>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</si>
  <si>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</si>
  <si>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</si>
  <si>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</si>
  <si>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</si>
  <si>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</si>
  <si>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</si>
  <si>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</si>
  <si>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</si>
  <si>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</si>
  <si>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</si>
  <si>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</si>
  <si>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</si>
  <si>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</si>
  <si>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</si>
  <si>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</si>
  <si>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</si>
  <si>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</si>
  <si>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</si>
  <si>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</si>
  <si>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</si>
  <si>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</si>
  <si>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</si>
  <si>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</si>
  <si>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</si>
  <si>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</si>
  <si>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</si>
  <si>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</si>
  <si>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</si>
  <si>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</si>
  <si>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</si>
  <si>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</si>
  <si>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</si>
  <si>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</si>
  <si>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</si>
  <si>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</si>
  <si>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</si>
  <si>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</si>
  <si>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</si>
  <si>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</si>
  <si>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</si>
  <si>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</si>
  <si>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</si>
  <si>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</si>
  <si>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</si>
  <si>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</si>
  <si>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</si>
  <si>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</si>
  <si>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</si>
  <si>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</si>
  <si>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</si>
  <si>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</si>
  <si>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</si>
  <si>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</si>
  <si>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</si>
  <si>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</si>
  <si>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</si>
  <si>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</si>
  <si>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</si>
  <si>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</si>
  <si>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</si>
  <si>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</si>
  <si>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</si>
  <si>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</si>
  <si>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</si>
  <si>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</si>
  <si>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</si>
  <si>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</si>
  <si>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</si>
  <si>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</si>
  <si>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</si>
  <si>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</si>
  <si>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</si>
  <si>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</si>
  <si>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</si>
  <si>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</si>
  <si>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</si>
  <si>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</si>
  <si>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</si>
  <si>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</si>
  <si>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</si>
  <si>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</si>
  <si>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</si>
  <si>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</si>
  <si>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</si>
  <si>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</si>
  <si>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</si>
  <si>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</si>
  <si>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</si>
  <si>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</si>
  <si>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</si>
  <si>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</si>
  <si>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</si>
  <si>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</si>
  <si>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</si>
  <si>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</si>
  <si>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</si>
  <si>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</si>
  <si>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</si>
  <si>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</si>
  <si>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</si>
  <si>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</si>
  <si>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</si>
  <si>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</si>
  <si>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</si>
  <si>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</si>
  <si>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</si>
  <si>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</si>
  <si>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</si>
  <si>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</si>
  <si>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</si>
  <si>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</si>
  <si>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</si>
  <si>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</si>
  <si>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</si>
  <si>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</si>
  <si>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</si>
  <si>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</si>
  <si>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</si>
  <si>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</si>
  <si>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</si>
  <si>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</si>
  <si>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</si>
  <si>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</si>
  <si>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</si>
  <si>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</si>
  <si>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</si>
  <si>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</si>
  <si>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</si>
  <si>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</si>
  <si>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</si>
  <si>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</si>
  <si>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</si>
  <si>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</si>
  <si>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</si>
  <si>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</si>
  <si>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</si>
  <si>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</si>
  <si>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</si>
  <si>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</si>
  <si>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</si>
  <si>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</si>
  <si>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</si>
  <si>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</si>
  <si>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</si>
  <si>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</si>
  <si>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</si>
  <si>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</si>
  <si>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</si>
  <si>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</si>
  <si>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</si>
  <si>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</si>
  <si>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</si>
  <si>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</si>
  <si>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</si>
  <si>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</si>
  <si>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</si>
  <si>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</si>
  <si>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</si>
  <si>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</si>
  <si>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</si>
  <si>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</si>
  <si>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</si>
  <si>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</si>
  <si>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</si>
  <si>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</si>
  <si>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</si>
  <si>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</si>
  <si>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</si>
  <si>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</si>
  <si>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</si>
  <si>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</si>
  <si>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</si>
  <si>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</si>
  <si>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</si>
  <si>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</si>
  <si>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</si>
  <si>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</si>
  <si>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</si>
  <si>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</si>
  <si>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</si>
  <si>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</si>
  <si>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</si>
  <si>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</si>
  <si>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</si>
  <si>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</si>
  <si>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</si>
  <si>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</si>
  <si>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</si>
  <si>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</si>
  <si>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</si>
  <si>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</si>
  <si>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</si>
  <si>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</si>
  <si>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</si>
  <si>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</si>
  <si>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</si>
  <si>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</si>
  <si>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</si>
  <si>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</si>
  <si>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</si>
  <si>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</si>
  <si>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</si>
  <si>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</si>
  <si>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</si>
  <si>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</si>
  <si>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</si>
  <si>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</si>
  <si>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</si>
  <si>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</si>
  <si>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</si>
  <si>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</si>
  <si>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</si>
  <si>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</si>
  <si>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</si>
  <si>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</si>
  <si>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</si>
  <si>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</si>
  <si>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</si>
  <si>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</si>
  <si>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</si>
  <si>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</si>
  <si>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</si>
  <si>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</si>
  <si>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</si>
  <si>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</si>
  <si>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</si>
  <si>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</si>
  <si>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</si>
  <si>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</si>
  <si>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</si>
  <si>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</si>
  <si>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</si>
  <si>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</si>
  <si>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</si>
  <si>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</si>
  <si>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</si>
  <si>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</si>
  <si>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</si>
  <si>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</si>
  <si>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</si>
  <si>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</si>
  <si>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</si>
  <si>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</si>
  <si>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</si>
  <si>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</si>
  <si>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</si>
  <si>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</si>
  <si>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</si>
  <si>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</si>
  <si>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</si>
  <si>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</si>
  <si>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</si>
  <si>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</si>
  <si>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</si>
  <si>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</si>
  <si>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</si>
  <si>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</si>
  <si>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</si>
  <si>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</si>
  <si>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</si>
  <si>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</si>
  <si>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</si>
  <si>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</si>
  <si>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</si>
  <si>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</si>
  <si>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</si>
  <si>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</si>
  <si>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</si>
  <si>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</si>
  <si>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</si>
  <si>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</si>
  <si>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</si>
  <si>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</si>
  <si>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</si>
  <si>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</si>
  <si>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</si>
  <si>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</si>
  <si>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</si>
  <si>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</si>
  <si>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</si>
  <si>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</si>
  <si>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</si>
  <si>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</si>
  <si>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</si>
  <si>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</si>
  <si>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</si>
  <si>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</si>
  <si>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</si>
  <si>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</si>
  <si>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</si>
  <si>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</si>
  <si>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</si>
  <si>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</si>
  <si>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</si>
  <si>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</si>
  <si>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</si>
  <si>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</si>
  <si>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</si>
  <si>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</si>
  <si>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</si>
  <si>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</si>
  <si>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</si>
  <si>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</si>
  <si>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</si>
  <si>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</si>
  <si>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</si>
  <si>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</si>
  <si>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</si>
  <si>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</si>
  <si>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</si>
  <si>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</si>
  <si>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</si>
  <si>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</si>
  <si>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</si>
  <si>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</si>
  <si>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</si>
  <si>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</si>
  <si>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</si>
  <si>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</si>
  <si>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</si>
  <si>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</si>
  <si>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</si>
  <si>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</si>
  <si>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</si>
  <si>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</si>
  <si>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</si>
  <si>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</si>
  <si>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</si>
  <si>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</si>
  <si>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</si>
  <si>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</si>
  <si>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</si>
  <si>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</si>
  <si>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</si>
  <si>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</si>
  <si>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</si>
  <si>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</si>
  <si>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</si>
  <si>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</si>
  <si>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</si>
  <si>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</si>
  <si>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</si>
  <si>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</si>
  <si>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</si>
  <si>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</si>
  <si>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</si>
  <si>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</si>
  <si>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</si>
  <si>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</si>
  <si>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</si>
  <si>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</si>
  <si>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</si>
  <si>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</si>
  <si>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</si>
  <si>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</si>
  <si>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</si>
  <si>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</si>
  <si>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</si>
  <si>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</si>
  <si>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</si>
  <si>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</si>
  <si>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</si>
  <si>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</si>
  <si>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</si>
  <si>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</si>
  <si>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</si>
  <si>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</si>
  <si>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</si>
  <si>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</si>
  <si>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</si>
  <si>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</si>
  <si>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</si>
  <si>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</si>
  <si>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</si>
  <si>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</si>
  <si>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</si>
  <si>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</si>
  <si>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</si>
  <si>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</si>
  <si>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</si>
  <si>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</si>
  <si>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</si>
  <si>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</si>
  <si>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</si>
  <si>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</si>
  <si>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</si>
  <si>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</si>
  <si>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</si>
  <si>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</si>
  <si>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</si>
  <si>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</si>
  <si>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</si>
  <si>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</si>
  <si>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</si>
  <si>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</si>
  <si>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</si>
  <si>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</si>
  <si>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</si>
  <si>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</si>
  <si>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</si>
  <si>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</si>
  <si>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</si>
  <si>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</si>
  <si>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</si>
  <si>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</si>
  <si>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</si>
  <si>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</si>
  <si>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</si>
  <si>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</si>
  <si>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</si>
  <si>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</si>
  <si>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</si>
  <si>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</si>
  <si>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</si>
  <si>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</si>
  <si>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</si>
  <si>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</si>
  <si>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</si>
  <si>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</si>
  <si>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</si>
  <si>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</si>
  <si>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</si>
  <si>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</si>
  <si>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</si>
  <si>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</si>
  <si>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</si>
  <si>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</si>
  <si>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</si>
  <si>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</si>
  <si>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</si>
  <si>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</si>
  <si>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</si>
  <si>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</si>
  <si>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</si>
  <si>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</si>
  <si>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</si>
  <si>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</si>
  <si>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</si>
  <si>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</si>
  <si>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</si>
  <si>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</si>
  <si>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</si>
  <si>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</si>
  <si>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</si>
  <si>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</si>
  <si>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</si>
  <si>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</si>
  <si>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</si>
  <si>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</si>
  <si>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</si>
  <si>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</si>
  <si>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</si>
  <si>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</si>
  <si>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</si>
  <si>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</si>
  <si>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</si>
  <si>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</si>
  <si>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</si>
  <si>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</si>
  <si>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</si>
  <si>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</si>
  <si>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</si>
  <si>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</si>
  <si>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</si>
  <si>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</si>
  <si>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</si>
  <si>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</si>
  <si>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</si>
  <si>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</si>
  <si>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</si>
  <si>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</si>
  <si>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</si>
  <si>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</si>
  <si>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</si>
  <si>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</si>
  <si>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</si>
  <si>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</si>
  <si>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</si>
  <si>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</si>
  <si>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</si>
  <si>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</si>
  <si>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</si>
  <si>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</si>
  <si>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</si>
  <si>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</si>
  <si>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</si>
  <si>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</si>
  <si>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</si>
  <si>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</si>
  <si>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</si>
  <si>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</si>
  <si>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</si>
  <si>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</si>
  <si>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</si>
  <si>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</si>
  <si>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</si>
  <si>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</si>
  <si>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</si>
  <si>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</si>
  <si>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</si>
  <si>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</si>
  <si>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</si>
  <si>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</si>
  <si>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</si>
  <si>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</si>
  <si>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</si>
  <si>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</si>
  <si>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</si>
  <si>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</si>
  <si>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</si>
  <si>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</si>
  <si>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</si>
  <si>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</si>
  <si>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</si>
  <si>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</si>
  <si>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</si>
  <si>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</si>
  <si>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</si>
  <si>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</si>
  <si>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</si>
  <si>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</si>
  <si>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</si>
  <si>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</si>
  <si>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</si>
  <si>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</si>
  <si>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</si>
  <si>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</si>
  <si>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</si>
  <si>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</si>
  <si>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</si>
  <si>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</si>
  <si>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</si>
  <si>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</si>
  <si>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</si>
  <si>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</si>
  <si>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</si>
  <si>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</si>
  <si>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</si>
  <si>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</si>
  <si>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</si>
  <si>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</si>
  <si>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</si>
  <si>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</si>
  <si>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</si>
  <si>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</si>
  <si>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</si>
  <si>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</si>
  <si>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</si>
  <si>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</si>
  <si>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</si>
  <si>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</si>
  <si>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</si>
  <si>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</si>
  <si>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</si>
  <si>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</si>
  <si>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</si>
  <si>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</si>
  <si>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</si>
  <si>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</si>
  <si>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</si>
  <si>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</si>
  <si>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</si>
  <si>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</si>
  <si>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</si>
  <si>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</si>
  <si>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</si>
  <si>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</si>
  <si>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</si>
  <si>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</si>
  <si>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</si>
  <si>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</si>
  <si>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</si>
  <si>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</si>
  <si>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</si>
  <si>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</si>
  <si>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</si>
  <si>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</si>
  <si>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</si>
  <si>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</si>
  <si>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</si>
  <si>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</si>
  <si>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</si>
  <si>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</si>
  <si>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</si>
  <si>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</si>
  <si>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</si>
  <si>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</si>
  <si>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</si>
  <si>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</si>
  <si>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</si>
  <si>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</si>
  <si>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</si>
  <si>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</si>
  <si>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</si>
  <si>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</si>
  <si>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</si>
  <si>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</si>
  <si>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</si>
  <si>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</si>
  <si>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</si>
  <si>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</si>
  <si>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</si>
  <si>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</si>
  <si>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</si>
  <si>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</si>
  <si>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</si>
  <si>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</si>
  <si>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</si>
  <si>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</si>
  <si>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</si>
  <si>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</si>
  <si>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</si>
  <si>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</si>
  <si>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</si>
  <si>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</si>
  <si>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</si>
  <si>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</si>
  <si>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</si>
  <si>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</si>
  <si>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</si>
  <si>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</si>
  <si>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</si>
  <si>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</si>
  <si>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</si>
  <si>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</si>
  <si>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</si>
  <si>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</si>
  <si>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</si>
  <si>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</si>
  <si>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</si>
  <si>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</si>
  <si>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</si>
  <si>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</si>
  <si>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</si>
  <si>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</si>
  <si>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</si>
  <si>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</si>
  <si>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</si>
  <si>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</si>
  <si>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</si>
  <si>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</si>
  <si>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</si>
  <si>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</si>
  <si>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</si>
  <si>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</si>
  <si>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</si>
  <si>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</si>
  <si>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</si>
  <si>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</si>
  <si>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</si>
  <si>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</si>
  <si>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</si>
  <si>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</si>
  <si>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</si>
  <si>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</si>
  <si>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</si>
  <si>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</si>
  <si>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</si>
  <si>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</si>
  <si>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</si>
  <si>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</si>
  <si>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</si>
  <si>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</si>
  <si>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</si>
  <si>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</si>
  <si>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</si>
  <si>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</si>
  <si>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</si>
  <si>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</si>
  <si>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</si>
  <si>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</si>
  <si>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</si>
  <si>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</si>
  <si>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</si>
  <si>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</si>
  <si>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</si>
  <si>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</si>
  <si>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</si>
  <si>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</si>
  <si>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</si>
  <si>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</si>
  <si>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</si>
  <si>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</si>
  <si>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</si>
  <si>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</si>
  <si>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</si>
  <si>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</si>
  <si>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</si>
  <si>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</si>
  <si>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</si>
  <si>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</si>
  <si>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</si>
  <si>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</si>
  <si>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</si>
  <si>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</si>
  <si>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</si>
  <si>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</si>
  <si>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</si>
  <si>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</si>
  <si>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</si>
  <si>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</si>
  <si>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</si>
  <si>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</si>
  <si>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</si>
  <si>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</si>
  <si>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</si>
  <si>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</si>
  <si>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</si>
  <si>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</si>
  <si>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</si>
  <si>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</si>
  <si>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</si>
  <si>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</si>
  <si>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</si>
  <si>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</si>
  <si>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</si>
  <si>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</si>
  <si>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</si>
  <si>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</si>
  <si>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</si>
  <si>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</si>
  <si>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</si>
  <si>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</si>
  <si>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</si>
  <si>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</si>
  <si>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</si>
  <si>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</si>
  <si>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</si>
  <si>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</si>
  <si>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</si>
  <si>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</si>
  <si>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</si>
  <si>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</si>
  <si>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</si>
  <si>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</si>
  <si>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</si>
  <si>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</si>
  <si>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</si>
  <si>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</si>
  <si>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</si>
  <si>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</si>
  <si>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</si>
  <si>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</si>
  <si>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</si>
  <si>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</si>
  <si>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</si>
  <si>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</si>
  <si>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</si>
  <si>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</si>
  <si>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</si>
  <si>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</si>
  <si>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</si>
  <si>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</si>
  <si>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</si>
  <si>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</si>
  <si>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</si>
  <si>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</si>
  <si>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</si>
  <si>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</si>
  <si>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</si>
  <si>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</si>
  <si>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</si>
  <si>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</si>
  <si>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</si>
  <si>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</si>
  <si>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</si>
  <si>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</si>
  <si>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</si>
  <si>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</si>
  <si>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</si>
  <si>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</si>
  <si>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</si>
  <si>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</si>
  <si>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</si>
  <si>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</si>
  <si>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</si>
  <si>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</si>
  <si>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</si>
  <si>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</si>
  <si>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</si>
  <si>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</si>
  <si>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</si>
  <si>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</si>
  <si>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</si>
  <si>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</si>
  <si>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</si>
  <si>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</si>
  <si>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</si>
  <si>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</si>
  <si>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</si>
  <si>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</si>
  <si>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</si>
  <si>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</si>
  <si>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</si>
  <si>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</si>
  <si>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</si>
  <si>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</si>
  <si>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</si>
  <si>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</si>
  <si>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</si>
  <si>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</si>
  <si>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</si>
  <si>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</si>
  <si>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</si>
  <si>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</si>
  <si>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</si>
  <si>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</si>
  <si>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</si>
  <si>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</si>
  <si>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</si>
  <si>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</si>
  <si>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</si>
  <si>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</si>
  <si>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</si>
  <si>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</si>
  <si>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</si>
  <si>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</si>
  <si>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</si>
  <si>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</si>
  <si>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</si>
  <si>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</si>
  <si>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</si>
  <si>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</si>
  <si>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</si>
  <si>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</si>
  <si>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</si>
  <si>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</si>
  <si>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</si>
  <si>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</si>
  <si>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</si>
  <si>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</si>
  <si>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</si>
  <si>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</si>
  <si>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</si>
  <si>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</si>
  <si>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</si>
  <si>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</si>
  <si>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</si>
  <si>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</si>
  <si>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</si>
  <si>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</si>
  <si>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</si>
  <si>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</si>
  <si>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</si>
  <si>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</si>
  <si>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</si>
  <si>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</si>
  <si>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</si>
  <si>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</si>
  <si>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</si>
  <si>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</si>
  <si>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</si>
  <si>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</si>
  <si>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</si>
  <si>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</si>
  <si>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</si>
  <si>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</si>
  <si>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</si>
  <si>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</si>
  <si>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</si>
  <si>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</si>
  <si>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</si>
  <si>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</si>
  <si>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</si>
  <si>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</si>
  <si>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</si>
  <si>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</si>
  <si>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</si>
  <si>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</si>
  <si>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</si>
  <si>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</si>
  <si>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</si>
  <si>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</si>
  <si>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</si>
  <si>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</si>
  <si>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</si>
  <si>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</si>
  <si>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</si>
  <si>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</si>
  <si>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</si>
  <si>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</si>
  <si>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</si>
  <si>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</si>
  <si>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</si>
  <si>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</si>
  <si>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</si>
  <si>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</si>
  <si>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</si>
  <si>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</si>
  <si>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</si>
  <si>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</si>
  <si>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</si>
  <si>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</si>
  <si>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</si>
  <si>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</si>
  <si>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</si>
  <si>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</si>
  <si>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</si>
  <si>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</si>
  <si>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</si>
  <si>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</si>
  <si>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</si>
  <si>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</si>
  <si>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</si>
  <si>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</si>
  <si>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</si>
  <si>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</si>
  <si>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</si>
  <si>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</si>
  <si>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</si>
  <si>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</si>
  <si>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</si>
  <si>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</si>
  <si>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</si>
  <si>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</si>
  <si>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</si>
  <si>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</si>
  <si>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</si>
  <si>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</si>
  <si>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</si>
  <si>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</si>
  <si>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</si>
  <si>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</si>
  <si>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</si>
  <si>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</si>
  <si>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</si>
  <si>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</si>
  <si>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</si>
  <si>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</si>
  <si>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</si>
  <si>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</si>
  <si>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</si>
  <si>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</si>
  <si>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</si>
  <si>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</si>
  <si>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</si>
  <si>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</si>
  <si>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</si>
  <si>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</si>
  <si>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</si>
  <si>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</si>
  <si>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</si>
  <si>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</si>
  <si>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</si>
  <si>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</si>
  <si>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</si>
  <si>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</si>
  <si>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</si>
  <si>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</si>
  <si>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</si>
  <si>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</si>
  <si>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</si>
  <si>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</si>
  <si>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</si>
  <si>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</si>
  <si>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</si>
  <si>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</si>
  <si>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</si>
  <si>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</si>
  <si>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</si>
  <si>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</si>
  <si>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</si>
  <si>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</si>
  <si>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</si>
  <si>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</si>
  <si>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</si>
  <si>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</si>
  <si>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</si>
  <si>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</si>
  <si>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</si>
  <si>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</si>
  <si>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</si>
  <si>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</si>
  <si>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</si>
  <si>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</si>
  <si>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</si>
  <si>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</si>
  <si>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</si>
  <si>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</si>
  <si>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</si>
  <si>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</si>
  <si>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</si>
  <si>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</si>
  <si>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</si>
  <si>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</si>
  <si>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</si>
  <si>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</si>
  <si>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</si>
  <si>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</si>
  <si>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</si>
  <si>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</si>
  <si>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</si>
  <si>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</si>
  <si>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</si>
  <si>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</si>
  <si>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</si>
  <si>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</si>
  <si>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</si>
  <si>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</si>
  <si>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</si>
  <si>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</si>
  <si>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</si>
  <si>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</si>
  <si>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</si>
  <si>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</si>
  <si>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</si>
  <si>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</si>
  <si>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</si>
  <si>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</si>
  <si>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</si>
  <si>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</si>
  <si>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</si>
  <si>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</si>
  <si>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</si>
  <si>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</si>
  <si>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</si>
  <si>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</si>
  <si>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</si>
  <si>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</si>
  <si>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</si>
  <si>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</si>
  <si>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</si>
  <si>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</si>
  <si>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</si>
  <si>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</si>
  <si>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</si>
  <si>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</si>
  <si>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</si>
  <si>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</si>
  <si>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</si>
  <si>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</si>
  <si>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</si>
  <si>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</si>
  <si>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</si>
  <si>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</si>
  <si>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</si>
  <si>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</si>
  <si>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</si>
  <si>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</si>
  <si>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</si>
  <si>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</si>
  <si>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</si>
  <si>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</si>
  <si>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</si>
  <si>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</si>
  <si>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</si>
  <si>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</si>
  <si>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</si>
  <si>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</si>
  <si>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</si>
  <si>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</si>
  <si>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</si>
  <si>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</si>
  <si>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</si>
  <si>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</si>
  <si>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</si>
  <si>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</si>
  <si>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</si>
  <si>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</si>
  <si>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</si>
  <si>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</si>
  <si>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</si>
  <si>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</si>
  <si>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</si>
  <si>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</si>
  <si>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</si>
  <si>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</si>
  <si>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</si>
  <si>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</si>
  <si>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</si>
  <si>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</si>
  <si>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</si>
  <si>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</si>
  <si>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</si>
  <si>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</si>
  <si>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</si>
  <si>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</si>
  <si>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</si>
  <si>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</si>
  <si>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</si>
  <si>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</si>
  <si>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</si>
  <si>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</si>
  <si>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</si>
  <si>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</si>
  <si>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</si>
  <si>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</si>
  <si>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</si>
  <si>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</si>
  <si>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</si>
  <si>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</si>
  <si>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</si>
  <si>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</si>
  <si>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</si>
  <si>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</si>
  <si>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</si>
  <si>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</si>
  <si>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</si>
  <si>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</si>
  <si>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</si>
  <si>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</si>
  <si>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</si>
  <si>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</si>
  <si>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</si>
  <si>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</si>
  <si>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</si>
  <si>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</si>
  <si>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</si>
  <si>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</si>
  <si>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</si>
  <si>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</si>
  <si>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</si>
  <si>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</si>
  <si>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</si>
  <si>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</si>
  <si>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</si>
  <si>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</si>
  <si>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</si>
  <si>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</si>
  <si>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</si>
  <si>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</si>
  <si>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</si>
  <si>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</si>
  <si>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</si>
  <si>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</si>
  <si>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</si>
  <si>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</si>
  <si>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</si>
  <si>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</si>
  <si>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</si>
  <si>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</si>
  <si>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</si>
  <si>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</si>
  <si>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</si>
  <si>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</si>
  <si>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</si>
  <si>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</si>
  <si>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</si>
  <si>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</si>
  <si>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</si>
  <si>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</si>
  <si>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</si>
  <si>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</si>
  <si>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</si>
  <si>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</si>
  <si>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</si>
  <si>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</si>
  <si>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</si>
  <si>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</si>
  <si>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</si>
  <si>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</si>
  <si>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</si>
  <si>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</si>
  <si>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</si>
  <si>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</si>
  <si>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</si>
  <si>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</si>
  <si>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</si>
  <si>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</si>
  <si>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</si>
  <si>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</si>
  <si>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</si>
  <si>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</si>
  <si>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</si>
  <si>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</si>
  <si>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</si>
  <si>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</si>
  <si>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</si>
  <si>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</si>
  <si>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</si>
  <si>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</si>
  <si>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</si>
  <si>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</si>
  <si>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</si>
  <si>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</si>
  <si>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</si>
  <si>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</si>
  <si>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</si>
  <si>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</si>
  <si>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</si>
  <si>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</si>
  <si>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</si>
  <si>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</si>
  <si>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</si>
  <si>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</si>
  <si>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</si>
  <si>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</si>
  <si>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</si>
  <si>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</si>
  <si>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</si>
  <si>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</si>
  <si>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</si>
  <si>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</si>
  <si>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</si>
  <si>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</si>
  <si>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</si>
  <si>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</si>
  <si>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</si>
  <si>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</si>
  <si>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</si>
  <si>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</si>
  <si>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</si>
  <si>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</si>
  <si>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</si>
  <si>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</si>
  <si>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</si>
  <si>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</si>
  <si>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</si>
  <si>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</si>
  <si>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</si>
  <si>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</si>
  <si>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</si>
  <si>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</si>
  <si>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</si>
  <si>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</si>
  <si>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</si>
  <si>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</si>
  <si>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</si>
  <si>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</si>
  <si>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</si>
  <si>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</si>
  <si>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</si>
  <si>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</si>
  <si>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</si>
  <si>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</si>
  <si>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</si>
  <si>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</si>
  <si>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</si>
  <si>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</si>
  <si>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</si>
  <si>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</si>
  <si>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</si>
  <si>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</si>
  <si>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</si>
  <si>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</si>
  <si>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</si>
  <si>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</si>
  <si>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</si>
  <si>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</si>
  <si>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</si>
  <si>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</si>
  <si>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</si>
  <si>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</si>
  <si>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</si>
  <si>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</si>
  <si>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</si>
  <si>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</si>
  <si>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</si>
  <si>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</si>
  <si>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</si>
  <si>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</si>
  <si>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</si>
  <si>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</si>
  <si>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</si>
  <si>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</si>
  <si>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</si>
  <si>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</si>
  <si>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</si>
  <si>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</si>
  <si>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</si>
  <si>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</si>
  <si>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</si>
  <si>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</si>
  <si>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</si>
  <si>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</si>
  <si>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</si>
  <si>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</si>
  <si>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</si>
  <si>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</si>
  <si>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</si>
  <si>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</si>
  <si>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</si>
  <si>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</si>
  <si>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</si>
  <si>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</si>
  <si>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</si>
  <si>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</si>
  <si>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</si>
  <si>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</si>
  <si>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</si>
  <si>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</si>
  <si>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</si>
  <si>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</si>
  <si>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</si>
  <si>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</si>
  <si>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</si>
  <si>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</si>
  <si>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</si>
  <si>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</si>
  <si>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</si>
  <si>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</si>
  <si>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</si>
  <si>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</si>
  <si>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</si>
  <si>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</si>
  <si>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</si>
  <si>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</si>
  <si>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</si>
  <si>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</si>
  <si>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</si>
  <si>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</si>
  <si>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</si>
  <si>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</si>
  <si>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</si>
  <si>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</si>
  <si>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</si>
  <si>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</si>
  <si>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</si>
  <si>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</si>
  <si>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</si>
  <si>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</si>
  <si>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</si>
  <si>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</si>
  <si>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</si>
  <si>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</si>
  <si>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</si>
  <si>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</si>
  <si>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</si>
  <si>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</si>
  <si>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</si>
  <si>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</si>
  <si>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</si>
  <si>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</si>
  <si>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</si>
  <si>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</si>
  <si>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</si>
  <si>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</si>
  <si>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</si>
  <si>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</si>
  <si>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</si>
  <si>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</si>
  <si>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</si>
  <si>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</si>
  <si>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</si>
  <si>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</si>
  <si>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</si>
  <si>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</si>
  <si>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</si>
  <si>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</si>
  <si>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</si>
  <si>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</si>
  <si>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</si>
  <si>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</si>
  <si>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</si>
  <si>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</si>
  <si>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</si>
  <si>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</si>
  <si>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</si>
  <si>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</si>
  <si>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</si>
  <si>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</si>
  <si>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</si>
  <si>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</si>
  <si>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</si>
  <si>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</si>
  <si>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</si>
  <si>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</si>
  <si>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</si>
  <si>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</si>
  <si>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</si>
  <si>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</si>
  <si>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</si>
  <si>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</si>
  <si>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</si>
  <si>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</si>
  <si>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</si>
  <si>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</si>
  <si>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</si>
  <si>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</si>
  <si>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</si>
  <si>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</si>
  <si>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</si>
  <si>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</si>
  <si>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</si>
  <si>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</si>
  <si>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</si>
  <si>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</si>
  <si>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</si>
  <si>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</si>
  <si>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</si>
  <si>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</si>
  <si>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</si>
  <si>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</si>
  <si>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</si>
  <si>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</si>
  <si>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</si>
  <si>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</si>
  <si>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</si>
  <si>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</si>
  <si>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</si>
  <si>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</si>
  <si>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</si>
  <si>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</si>
  <si>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</si>
  <si>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</si>
  <si>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</si>
  <si>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</si>
  <si>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</si>
  <si>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</si>
  <si>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</si>
  <si>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</si>
  <si>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</si>
  <si>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</si>
  <si>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</si>
  <si>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</si>
  <si>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</si>
  <si>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</si>
  <si>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</si>
  <si>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</si>
  <si>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</si>
  <si>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</si>
  <si>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</si>
  <si>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</si>
  <si>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</si>
  <si>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</si>
  <si>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</si>
  <si>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</si>
  <si>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</si>
  <si>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</si>
  <si>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</si>
  <si>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</si>
  <si>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</si>
  <si>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</si>
  <si>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</si>
  <si>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</si>
  <si>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</si>
  <si>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</si>
  <si>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</si>
  <si>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</si>
  <si>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</si>
  <si>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</si>
  <si>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</si>
  <si>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</si>
  <si>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</si>
  <si>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</si>
  <si>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</si>
  <si>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</si>
  <si>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</si>
  <si>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</si>
  <si>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</si>
  <si>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</si>
  <si>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</si>
  <si>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</si>
  <si>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</si>
  <si>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</si>
  <si>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</si>
  <si>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</si>
  <si>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</si>
  <si>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</si>
  <si>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</si>
  <si>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</si>
  <si>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</si>
  <si>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</si>
  <si>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</si>
  <si>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</si>
  <si>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</si>
  <si>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</si>
  <si>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</si>
  <si>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</si>
  <si>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</si>
  <si>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</si>
  <si>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</si>
  <si>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</si>
  <si>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</si>
  <si>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</si>
  <si>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</si>
  <si>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</si>
  <si>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</si>
  <si>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</si>
  <si>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</si>
  <si>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</si>
  <si>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</si>
  <si>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</si>
  <si>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</si>
  <si>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</si>
  <si>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</si>
  <si>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</si>
  <si>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</si>
  <si>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</si>
  <si>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</si>
  <si>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</si>
  <si>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</si>
  <si>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</si>
  <si>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</si>
  <si>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</si>
  <si>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</si>
  <si>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</si>
  <si>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</si>
  <si>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</si>
  <si>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</si>
  <si>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</si>
  <si>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</si>
  <si>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</si>
  <si>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</si>
  <si>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</si>
  <si>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</si>
  <si>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</si>
  <si>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</si>
  <si>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</si>
  <si>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</si>
  <si>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</si>
  <si>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</si>
  <si>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</si>
  <si>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</si>
  <si>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</si>
  <si>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</si>
  <si>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</si>
  <si>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</si>
  <si>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</si>
  <si>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</si>
  <si>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</si>
  <si>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</si>
  <si>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</si>
  <si>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</si>
  <si>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</si>
  <si>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</si>
  <si>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</si>
  <si>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</si>
  <si>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</si>
  <si>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</si>
  <si>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</si>
  <si>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</si>
  <si>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</si>
  <si>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</si>
  <si>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</si>
  <si>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</si>
  <si>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</si>
  <si>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</si>
  <si>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</si>
  <si>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</si>
  <si>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</si>
  <si>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</si>
  <si>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</si>
  <si>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</si>
  <si>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</si>
  <si>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</si>
  <si>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</si>
  <si>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</si>
  <si>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</si>
  <si>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</si>
  <si>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</si>
  <si>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</si>
  <si>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</si>
  <si>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</si>
  <si>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</si>
  <si>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</si>
  <si>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</si>
  <si>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</si>
  <si>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</si>
  <si>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</si>
  <si>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</si>
  <si>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</si>
  <si>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</si>
  <si>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</si>
  <si>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</si>
  <si>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</si>
  <si>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</si>
  <si>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</si>
  <si>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</si>
  <si>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</si>
  <si>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</si>
  <si>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</si>
  <si>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</si>
  <si>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</si>
  <si>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</si>
  <si>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</si>
  <si>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</si>
  <si>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</si>
  <si>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</si>
  <si>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</si>
  <si>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</si>
  <si>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</si>
  <si>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</si>
  <si>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</si>
  <si>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</si>
  <si>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</si>
  <si>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</si>
  <si>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</si>
  <si>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</si>
  <si>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</si>
  <si>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</si>
  <si>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</si>
  <si>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</si>
  <si>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</si>
  <si>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</si>
  <si>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</si>
  <si>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</si>
  <si>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</si>
  <si>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</si>
  <si>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</si>
  <si>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</si>
  <si>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</si>
  <si>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</si>
  <si>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</si>
  <si>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</si>
  <si>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</si>
  <si>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</si>
  <si>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</si>
  <si>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</si>
  <si>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</si>
  <si>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</si>
  <si>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</si>
  <si>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</si>
  <si>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</si>
  <si>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</si>
  <si>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</si>
  <si>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</si>
  <si>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</si>
  <si>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</si>
  <si>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</si>
  <si>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</si>
  <si>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</si>
  <si>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</si>
  <si>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</si>
  <si>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</si>
  <si>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</si>
  <si>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</si>
  <si>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</si>
  <si>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</si>
  <si>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</si>
  <si>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</si>
  <si>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</si>
  <si>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</si>
  <si>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</si>
  <si>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</si>
  <si>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</si>
  <si>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</si>
  <si>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</si>
  <si>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</si>
  <si>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</si>
  <si>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</si>
  <si>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</si>
  <si>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</si>
  <si>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</si>
  <si>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</si>
  <si>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</si>
  <si>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</si>
  <si>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</si>
  <si>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</si>
  <si>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</si>
  <si>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</si>
  <si>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</si>
  <si>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</si>
  <si>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</si>
  <si>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</si>
  <si>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</si>
  <si>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</si>
  <si>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</si>
  <si>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</si>
  <si>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</si>
  <si>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</si>
  <si>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</si>
  <si>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</si>
  <si>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</si>
  <si>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</si>
  <si>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</si>
  <si>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</si>
  <si>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</si>
  <si>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</si>
  <si>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</si>
  <si>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</si>
  <si>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</si>
  <si>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</si>
  <si>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</si>
  <si>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</si>
  <si>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</si>
  <si>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</si>
  <si>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</si>
  <si>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</si>
  <si>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</si>
  <si>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</si>
  <si>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</si>
  <si>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</si>
  <si>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</si>
  <si>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</si>
  <si>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</si>
  <si>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</si>
  <si>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</si>
  <si>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</si>
  <si>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</si>
  <si>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</si>
  <si>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</si>
  <si>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</si>
  <si>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</si>
  <si>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</si>
  <si>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</si>
  <si>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</si>
  <si>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</si>
  <si>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</si>
  <si>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</si>
  <si>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</si>
  <si>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</si>
  <si>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</si>
  <si>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</si>
  <si>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</si>
  <si>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</si>
  <si>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</si>
  <si>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</si>
  <si>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</si>
  <si>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</si>
  <si>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</si>
  <si>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</si>
  <si>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</si>
  <si>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</si>
  <si>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</si>
  <si>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</si>
  <si>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</si>
  <si>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</si>
  <si>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</si>
  <si>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</si>
  <si>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</si>
  <si>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</si>
  <si>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</si>
  <si>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</si>
  <si>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</si>
  <si>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</si>
  <si>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</si>
  <si>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</si>
  <si>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</si>
  <si>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</si>
  <si>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</si>
  <si>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</si>
  <si>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</si>
  <si>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</si>
  <si>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</si>
  <si>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</si>
  <si>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</si>
  <si>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</si>
  <si>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</si>
  <si>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</si>
  <si>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</si>
  <si>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</si>
  <si>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</si>
  <si>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</si>
  <si>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</si>
  <si>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</si>
  <si>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</si>
  <si>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</si>
  <si>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</si>
  <si>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</si>
  <si>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</si>
  <si>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</si>
  <si>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</si>
  <si>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</si>
  <si>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</si>
  <si>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</si>
  <si>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</si>
  <si>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</si>
  <si>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</si>
  <si>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</si>
  <si>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</si>
  <si>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</si>
  <si>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</si>
  <si>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</si>
  <si>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</si>
  <si>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</si>
  <si>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</si>
  <si>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</si>
  <si>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</si>
  <si>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</si>
  <si>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</si>
  <si>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</si>
  <si>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</si>
  <si>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</si>
  <si>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</si>
  <si>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</si>
  <si>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</si>
  <si>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</si>
  <si>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</si>
  <si>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</si>
  <si>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</si>
  <si>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</si>
  <si>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</si>
  <si>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</si>
  <si>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</si>
  <si>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</si>
  <si>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</si>
  <si>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</si>
  <si>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</si>
  <si>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</si>
  <si>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</si>
  <si>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</si>
  <si>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</si>
  <si>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</si>
  <si>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</si>
  <si>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</si>
  <si>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</si>
  <si>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</si>
  <si>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</si>
  <si>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</si>
  <si>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</si>
  <si>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</si>
  <si>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</si>
  <si>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</si>
  <si>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</si>
  <si>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</si>
  <si>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</si>
  <si>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</si>
  <si>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</si>
  <si>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</si>
  <si>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</si>
  <si>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</si>
  <si>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</si>
  <si>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</si>
  <si>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</si>
  <si>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</si>
  <si>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</si>
  <si>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</si>
  <si>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</si>
  <si>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</si>
  <si>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</si>
  <si>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</si>
  <si>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</si>
  <si>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</si>
  <si>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</si>
  <si>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</si>
  <si>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</si>
  <si>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</si>
  <si>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</si>
  <si>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</si>
  <si>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</si>
  <si>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</si>
  <si>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</si>
  <si>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</si>
  <si>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</si>
  <si>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</si>
  <si>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</si>
  <si>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</si>
  <si>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</si>
  <si>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</si>
  <si>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</si>
  <si>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</si>
  <si>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</si>
  <si>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</si>
  <si>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</si>
  <si>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</si>
  <si>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</si>
  <si>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</si>
  <si>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</si>
  <si>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</si>
  <si>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</si>
  <si>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</si>
  <si>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</si>
  <si>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</si>
  <si>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</si>
  <si>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</si>
  <si>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</si>
  <si>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</si>
  <si>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</si>
  <si>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</si>
  <si>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</si>
  <si>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</si>
  <si>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</si>
  <si>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</si>
  <si>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</si>
  <si>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</si>
  <si>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</si>
  <si>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</si>
  <si>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</si>
  <si>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</si>
  <si>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</si>
  <si>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</si>
  <si>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</si>
  <si>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</si>
  <si>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</si>
  <si>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</si>
  <si>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</si>
  <si>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</si>
  <si>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</si>
  <si>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</si>
  <si>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</si>
  <si>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</si>
  <si>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</si>
  <si>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</si>
  <si>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</si>
  <si>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</si>
  <si>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</si>
  <si>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</si>
  <si>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</si>
  <si>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</si>
  <si>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</si>
  <si>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</si>
  <si>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</si>
  <si>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</si>
  <si>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</si>
  <si>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</si>
  <si>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</si>
  <si>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</si>
  <si>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</si>
  <si>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</si>
  <si>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</si>
  <si>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</si>
  <si>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</si>
  <si>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</si>
  <si>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</si>
  <si>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</si>
  <si>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</si>
  <si>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</si>
  <si>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</si>
  <si>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</si>
  <si>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</si>
  <si>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</si>
  <si>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</si>
  <si>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</si>
  <si>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</si>
  <si>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</si>
  <si>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</si>
  <si>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</si>
  <si>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</si>
  <si>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</si>
  <si>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</si>
  <si>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</si>
  <si>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</si>
  <si>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</si>
  <si>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</si>
  <si>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</si>
  <si>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</si>
  <si>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</si>
  <si>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</si>
  <si>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</si>
  <si>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</si>
  <si>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</si>
  <si>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</si>
  <si>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</si>
  <si>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</si>
  <si>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</si>
  <si>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</si>
  <si>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</si>
  <si>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</si>
  <si>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</si>
  <si>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</si>
  <si>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</si>
  <si>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</si>
  <si>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</si>
  <si>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</si>
  <si>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</si>
  <si>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</si>
  <si>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</si>
  <si>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</si>
  <si>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</si>
  <si>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</si>
  <si>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</si>
  <si>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</si>
  <si>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</si>
  <si>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</si>
  <si>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</si>
  <si>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</si>
  <si>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</si>
  <si>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</si>
  <si>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</si>
  <si>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</si>
  <si>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</si>
  <si>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</si>
  <si>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</si>
  <si>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</si>
  <si>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</si>
  <si>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</si>
  <si>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</si>
  <si>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</si>
  <si>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</si>
  <si>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</si>
  <si>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</si>
  <si>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</si>
  <si>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</si>
  <si>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</si>
  <si>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</si>
  <si>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</si>
  <si>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</si>
  <si>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</si>
  <si>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</si>
  <si>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</si>
  <si>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</si>
  <si>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</si>
  <si>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</si>
  <si>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</si>
  <si>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</si>
  <si>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</si>
  <si>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</si>
  <si>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</si>
  <si>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</si>
  <si>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</si>
  <si>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</si>
  <si>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</si>
  <si>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</si>
  <si>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</si>
  <si>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</si>
  <si>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</si>
  <si>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</si>
  <si>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</si>
  <si>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</si>
  <si>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</si>
  <si>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</si>
  <si>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</si>
  <si>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</si>
  <si>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</si>
  <si>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</si>
  <si>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</si>
  <si>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</si>
  <si>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</si>
  <si>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</si>
  <si>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</si>
  <si>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</si>
  <si>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</si>
  <si>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</si>
  <si>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</si>
  <si>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</si>
  <si>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</si>
  <si>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</si>
  <si>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</si>
  <si>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</si>
  <si>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</si>
  <si>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</si>
  <si>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</si>
  <si>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</si>
  <si>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</si>
  <si>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</si>
  <si>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</si>
  <si>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</si>
  <si>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</si>
  <si>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</si>
  <si>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</si>
  <si>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</si>
  <si>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</si>
  <si>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</si>
  <si>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</si>
  <si>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</si>
  <si>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</si>
  <si>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</si>
  <si>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</si>
  <si>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</si>
  <si>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</si>
  <si>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</si>
  <si>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</si>
  <si>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</si>
  <si>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</si>
  <si>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</si>
  <si>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</si>
  <si>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</si>
  <si>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</si>
  <si>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</si>
  <si>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</si>
  <si>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</si>
  <si>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</si>
  <si>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</si>
  <si>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</si>
  <si>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</si>
  <si>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</si>
  <si>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</si>
  <si>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</si>
  <si>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</si>
  <si>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</si>
  <si>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</si>
  <si>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</si>
  <si>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</si>
  <si>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</si>
  <si>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</si>
  <si>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</si>
  <si>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</si>
  <si>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</si>
  <si>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</si>
  <si>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</si>
  <si>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</si>
  <si>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</si>
  <si>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</si>
  <si>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</si>
  <si>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</si>
  <si>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</si>
  <si>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</si>
  <si>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</si>
  <si>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</si>
  <si>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</si>
  <si>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</si>
  <si>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</si>
  <si>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</si>
  <si>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</si>
  <si>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</si>
  <si>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</si>
  <si>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</si>
  <si>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</si>
  <si>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</si>
  <si>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</si>
  <si>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</si>
  <si>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</si>
  <si>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</si>
  <si>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</si>
  <si>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</si>
  <si>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</si>
  <si>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</si>
  <si>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</si>
  <si>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</si>
  <si>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</si>
  <si>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</si>
  <si>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</si>
  <si>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</si>
  <si>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</si>
  <si>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</si>
  <si>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</si>
  <si>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</si>
  <si>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</si>
  <si>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</si>
  <si>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</si>
  <si>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</si>
  <si>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</si>
  <si>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</si>
  <si>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</si>
  <si>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</si>
  <si>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</si>
  <si>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</si>
  <si>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</si>
  <si>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</si>
  <si>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</si>
  <si>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</si>
  <si>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</si>
  <si>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</si>
  <si>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</si>
  <si>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</si>
  <si>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</si>
  <si>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</si>
  <si>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</si>
  <si>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</si>
  <si>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</si>
  <si>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</si>
  <si>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</si>
  <si>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</si>
  <si>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</si>
  <si>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</si>
  <si>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</si>
  <si>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</si>
  <si>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</si>
  <si>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</si>
  <si>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</si>
  <si>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</si>
  <si>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</si>
  <si>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</si>
  <si>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</si>
  <si>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</si>
  <si>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</si>
  <si>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</si>
  <si>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</si>
  <si>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</si>
  <si>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</si>
  <si>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</si>
  <si>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</si>
  <si>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</si>
  <si>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</si>
  <si>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</si>
  <si>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</si>
  <si>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</si>
  <si>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</si>
  <si>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</si>
  <si>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</si>
  <si>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</si>
  <si>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</si>
  <si>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</si>
  <si>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</si>
  <si>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</si>
  <si>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</si>
  <si>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</si>
  <si>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</si>
  <si>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</si>
  <si>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</si>
  <si>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</si>
  <si>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</si>
  <si>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</si>
  <si>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</si>
  <si>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</si>
  <si>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</si>
  <si>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</si>
  <si>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</si>
  <si>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</si>
  <si>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</si>
  <si>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</si>
  <si>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</si>
  <si>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</si>
  <si>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</si>
  <si>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</si>
  <si>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</si>
  <si>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</si>
  <si>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</si>
  <si>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</si>
  <si>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</si>
  <si>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</si>
  <si>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</si>
  <si>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</si>
  <si>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</si>
  <si>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</si>
  <si>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</si>
  <si>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</si>
  <si>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</si>
  <si>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</si>
  <si>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</si>
  <si>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</si>
  <si>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</si>
  <si>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</si>
  <si>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</si>
  <si>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</si>
  <si>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</si>
  <si>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</si>
  <si>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</si>
  <si>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</si>
  <si>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</si>
  <si>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</si>
  <si>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</si>
  <si>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</si>
  <si>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</si>
  <si>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</si>
  <si>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</si>
  <si>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</si>
  <si>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</si>
  <si>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</si>
  <si>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</si>
  <si>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</si>
  <si>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</si>
  <si>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</si>
  <si>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</si>
  <si>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</si>
  <si>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</si>
  <si>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</si>
  <si>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</si>
  <si>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</si>
  <si>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</si>
  <si>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</si>
  <si>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</si>
  <si>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</si>
  <si>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</si>
  <si>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</si>
  <si>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</si>
  <si>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</si>
  <si>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</si>
  <si>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</si>
  <si>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</si>
  <si>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</si>
  <si>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</si>
  <si>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</si>
  <si>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</si>
  <si>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</si>
  <si>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</si>
  <si>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</si>
  <si>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</si>
  <si>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</si>
  <si>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</si>
  <si>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</si>
  <si>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</si>
  <si>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</si>
  <si>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</si>
  <si>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</si>
  <si>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</si>
  <si>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</si>
  <si>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</si>
  <si>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</si>
  <si>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</si>
  <si>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</si>
  <si>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</si>
  <si>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</si>
  <si>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</si>
  <si>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</si>
  <si>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</si>
  <si>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</si>
  <si>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</si>
  <si>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</si>
  <si>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</si>
  <si>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</si>
  <si>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</si>
  <si>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</si>
  <si>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</si>
  <si>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</si>
  <si>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</si>
  <si>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</si>
  <si>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</si>
  <si>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</si>
  <si>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</si>
  <si>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</si>
  <si>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</si>
  <si>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</si>
  <si>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</si>
  <si>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</si>
  <si>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</si>
  <si>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</si>
  <si>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</si>
  <si>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</si>
  <si>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</si>
  <si>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</si>
  <si>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</si>
  <si>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</si>
  <si>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</si>
  <si>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</si>
  <si>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</si>
  <si>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</si>
  <si>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</si>
  <si>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</si>
  <si>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</si>
  <si>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</si>
  <si>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</si>
  <si>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</si>
  <si>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</si>
  <si>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</si>
  <si>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</si>
  <si>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</si>
  <si>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</si>
  <si>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</si>
  <si>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</si>
  <si>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</si>
  <si>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</si>
  <si>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</si>
  <si>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</si>
  <si>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</si>
  <si>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</si>
  <si>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</si>
  <si>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</si>
  <si>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</si>
  <si>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</si>
  <si>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</si>
  <si>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</si>
  <si>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</si>
  <si>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</si>
  <si>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</si>
  <si>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</si>
  <si>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</si>
  <si>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</si>
  <si>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</si>
  <si>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</si>
  <si>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</si>
  <si>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</si>
  <si>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</si>
  <si>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</si>
  <si>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</si>
  <si>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</si>
  <si>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</si>
  <si>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</si>
  <si>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</si>
  <si>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</si>
  <si>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</si>
  <si>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</si>
  <si>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</si>
  <si>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</si>
  <si>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</si>
  <si>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</si>
  <si>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</si>
  <si>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</si>
  <si>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</si>
  <si>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</si>
  <si>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</si>
  <si>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</si>
  <si>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</si>
  <si>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</si>
  <si>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</si>
  <si>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</si>
  <si>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</si>
  <si>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</si>
  <si>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</si>
  <si>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</si>
  <si>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</si>
  <si>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</si>
  <si>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</si>
  <si>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</si>
  <si>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</si>
  <si>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</si>
  <si>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</si>
  <si>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</si>
  <si>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</si>
  <si>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</si>
  <si>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</si>
  <si>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</si>
  <si>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</si>
  <si>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</si>
  <si>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</si>
  <si>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</si>
  <si>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</si>
  <si>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</si>
  <si>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</si>
  <si>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</si>
  <si>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</si>
  <si>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</si>
  <si>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</si>
  <si>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</si>
  <si>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</si>
  <si>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</si>
  <si>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</si>
  <si>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</si>
  <si>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</si>
  <si>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</si>
  <si>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</si>
  <si>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</si>
  <si>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</si>
  <si>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</si>
  <si>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</si>
  <si>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</si>
  <si>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</si>
  <si>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</si>
  <si>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</si>
  <si>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</si>
  <si>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</si>
  <si>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</si>
  <si>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</si>
  <si>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</si>
  <si>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</si>
  <si>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</si>
  <si>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</si>
  <si>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</si>
  <si>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</si>
  <si>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</si>
  <si>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</si>
  <si>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</si>
  <si>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</si>
  <si>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</si>
  <si>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</si>
  <si>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</si>
  <si>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</si>
  <si>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</si>
  <si>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</si>
  <si>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</si>
  <si>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</si>
  <si>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</si>
  <si>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</si>
  <si>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</si>
  <si>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</si>
  <si>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</si>
  <si>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</si>
  <si>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</si>
  <si>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</si>
  <si>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</si>
  <si>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</si>
  <si>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</si>
  <si>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</si>
  <si>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</si>
  <si>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</si>
  <si>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</si>
  <si>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</si>
  <si>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</si>
  <si>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</si>
  <si>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</si>
  <si>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</si>
  <si>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</si>
  <si>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</si>
  <si>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</si>
  <si>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</si>
  <si>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</si>
  <si>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</si>
  <si>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</si>
  <si>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</si>
  <si>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</si>
  <si>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</si>
  <si>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</si>
  <si>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</si>
  <si>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</si>
  <si>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</si>
  <si>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</si>
  <si>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</si>
  <si>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</si>
  <si>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</si>
  <si>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</si>
  <si>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</si>
  <si>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</si>
  <si>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</si>
  <si>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</si>
  <si>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</si>
  <si>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</si>
  <si>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</si>
  <si>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</si>
  <si>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</si>
  <si>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</si>
  <si>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</si>
  <si>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</si>
  <si>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</si>
  <si>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</si>
  <si>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</si>
  <si>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</si>
  <si>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</si>
  <si>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</si>
  <si>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</si>
  <si>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</si>
  <si>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</si>
  <si>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</si>
  <si>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</si>
  <si>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</si>
  <si>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</si>
  <si>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</si>
  <si>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</si>
  <si>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</si>
  <si>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</si>
  <si>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</si>
  <si>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</si>
  <si>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</si>
  <si>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</si>
  <si>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</si>
  <si>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</si>
  <si>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</si>
  <si>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</si>
  <si>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</si>
  <si>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</si>
  <si>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</si>
  <si>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</si>
  <si>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</si>
  <si>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</si>
  <si>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</si>
  <si>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</si>
  <si>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</si>
  <si>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</si>
  <si>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</si>
  <si>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</si>
  <si>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</si>
  <si>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</si>
  <si>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</si>
  <si>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</si>
  <si>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</si>
  <si>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</si>
  <si>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</si>
  <si>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</si>
  <si>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</si>
  <si>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</si>
  <si>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</si>
  <si>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</si>
  <si>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</si>
  <si>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</si>
  <si>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</si>
  <si>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</si>
  <si>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</si>
  <si>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</si>
  <si>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</si>
  <si>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</si>
  <si>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</si>
  <si>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</si>
  <si>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</si>
  <si>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</si>
  <si>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</si>
  <si>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</si>
  <si>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</si>
  <si>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</si>
  <si>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</si>
  <si>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</si>
  <si>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</si>
  <si>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</si>
  <si>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</si>
  <si>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</si>
  <si>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</si>
  <si>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</si>
  <si>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</si>
  <si>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</si>
  <si>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</si>
  <si>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</si>
  <si>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</si>
  <si>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</si>
  <si>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</si>
  <si>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</si>
  <si>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</si>
  <si>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</si>
  <si>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</si>
  <si>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</si>
  <si>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</si>
  <si>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</si>
  <si>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</si>
  <si>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</si>
  <si>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</si>
  <si>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</si>
  <si>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</si>
  <si>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</si>
  <si>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</si>
  <si>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</si>
  <si>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</si>
  <si>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</si>
  <si>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</si>
  <si>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</si>
  <si>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</si>
  <si>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</si>
  <si>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</si>
  <si>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</si>
  <si>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</si>
  <si>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</si>
  <si>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</si>
  <si>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</si>
  <si>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</si>
  <si>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</si>
  <si>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</si>
  <si>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</si>
  <si>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</si>
  <si>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</si>
  <si>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</si>
  <si>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</si>
  <si>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</si>
  <si>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</si>
  <si>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</si>
  <si>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</si>
  <si>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</si>
  <si>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</si>
  <si>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</si>
  <si>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</si>
  <si>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</si>
  <si>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</si>
  <si>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</si>
  <si>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</si>
  <si>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</si>
  <si>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</si>
  <si>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</si>
  <si>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</si>
  <si>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</si>
  <si>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</si>
  <si>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</si>
  <si>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</si>
  <si>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</si>
  <si>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</si>
  <si>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</si>
  <si>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</si>
  <si>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</si>
  <si>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</si>
  <si>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</si>
  <si>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</si>
  <si>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</si>
  <si>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</si>
  <si>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</si>
  <si>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</si>
  <si>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</si>
  <si>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</si>
  <si>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</si>
  <si>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</si>
  <si>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</si>
  <si>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</si>
  <si>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</si>
  <si>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</si>
  <si>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</si>
  <si>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</si>
  <si>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</si>
  <si>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</si>
  <si>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</si>
  <si>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</si>
  <si>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</si>
  <si>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</si>
  <si>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</si>
  <si>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</si>
  <si>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</si>
  <si>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</si>
  <si>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</si>
  <si>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</si>
  <si>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</si>
  <si>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</si>
  <si>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</si>
  <si>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</si>
  <si>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</si>
  <si>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</si>
  <si>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</si>
  <si>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</si>
  <si>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</si>
  <si>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</si>
  <si>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</si>
  <si>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</si>
  <si>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</si>
  <si>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</si>
  <si>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</si>
  <si>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</si>
  <si>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</si>
  <si>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</si>
  <si>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</si>
  <si>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</si>
  <si>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</si>
  <si>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</si>
  <si>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</si>
  <si>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</si>
  <si>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</si>
  <si>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</si>
  <si>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</si>
  <si>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</si>
  <si>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</si>
  <si>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</si>
  <si>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</si>
  <si>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</si>
  <si>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</si>
  <si>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</si>
  <si>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</si>
  <si>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</si>
  <si>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</si>
  <si>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</si>
  <si>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</si>
  <si>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</si>
  <si>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</si>
  <si>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</si>
  <si>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</si>
  <si>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</si>
  <si>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</si>
  <si>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</si>
  <si>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</si>
  <si>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</si>
  <si>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</si>
  <si>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</si>
  <si>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</si>
  <si>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</si>
  <si>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</si>
  <si>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</si>
  <si>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</si>
  <si>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</si>
  <si>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</si>
  <si>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</si>
  <si>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</si>
  <si>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</si>
  <si>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</si>
  <si>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</si>
  <si>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</si>
  <si>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</si>
  <si>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</si>
  <si>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</si>
  <si>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</si>
  <si>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</si>
  <si>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</si>
  <si>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</si>
  <si>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</si>
  <si>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</si>
  <si>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</si>
  <si>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</si>
  <si>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</si>
  <si>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</si>
  <si>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</si>
  <si>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</si>
  <si>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</si>
  <si>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</si>
  <si>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</si>
  <si>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</si>
  <si>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</si>
  <si>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</si>
  <si>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</si>
  <si>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</si>
  <si>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</si>
  <si>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</si>
  <si>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</si>
  <si>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</si>
  <si>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</si>
  <si>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</si>
  <si>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</si>
  <si>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</si>
  <si>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</si>
  <si>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</si>
  <si>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</si>
  <si>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</si>
  <si>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</si>
  <si>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</si>
  <si>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</si>
  <si>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</si>
  <si>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</si>
  <si>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</si>
  <si>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</si>
  <si>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</si>
  <si>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</si>
  <si>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</si>
  <si>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</si>
  <si>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</si>
  <si>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</si>
  <si>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</si>
  <si>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</si>
  <si>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</si>
  <si>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</si>
  <si>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</si>
  <si>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</si>
  <si>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</si>
  <si>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</si>
  <si>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</si>
  <si>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</si>
  <si>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</si>
  <si>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</si>
  <si>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</si>
  <si>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</si>
  <si>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</si>
  <si>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</si>
  <si>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</si>
  <si>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</si>
  <si>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</si>
  <si>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</si>
  <si>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</si>
  <si>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</si>
  <si>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</si>
  <si>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</si>
  <si>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</si>
  <si>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</si>
  <si>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</si>
  <si>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</si>
  <si>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</si>
  <si>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</si>
  <si>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</si>
  <si>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</si>
  <si>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</si>
  <si>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</si>
  <si>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</si>
  <si>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</si>
  <si>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</si>
  <si>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</si>
  <si>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</si>
  <si>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</si>
  <si>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</si>
  <si>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</si>
  <si>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</si>
  <si>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</si>
  <si>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</si>
  <si>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</si>
  <si>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</si>
  <si>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</si>
  <si>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</si>
  <si>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</si>
  <si>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</si>
  <si>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</si>
  <si>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</si>
  <si>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</si>
  <si>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</si>
  <si>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</si>
  <si>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</si>
  <si>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</si>
  <si>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</si>
  <si>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</si>
  <si>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</si>
  <si>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</si>
  <si>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</si>
  <si>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</si>
  <si>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</si>
  <si>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</si>
  <si>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</si>
  <si>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</si>
  <si>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</si>
  <si>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</si>
  <si>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</si>
  <si>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</si>
  <si>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</si>
  <si>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</si>
  <si>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</si>
  <si>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</si>
  <si>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</si>
  <si>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</si>
  <si>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</si>
  <si>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</si>
  <si>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</si>
  <si>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</si>
  <si>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</si>
  <si>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</si>
  <si>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</si>
  <si>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</si>
  <si>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</si>
  <si>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</si>
  <si>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</si>
  <si>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</si>
  <si>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</si>
  <si>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</si>
  <si>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</si>
  <si>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</si>
  <si>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</si>
  <si>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</si>
  <si>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</si>
  <si>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</si>
  <si>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</si>
  <si>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</si>
  <si>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</si>
  <si>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</si>
  <si>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</si>
  <si>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</si>
  <si>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</si>
  <si>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</si>
  <si>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</si>
  <si>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</si>
  <si>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</si>
  <si>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</si>
  <si>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</si>
  <si>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</si>
  <si>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</si>
  <si>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</si>
  <si>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</si>
  <si>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</si>
  <si>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</si>
  <si>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</si>
  <si>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</si>
  <si>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</si>
  <si>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</si>
  <si>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</si>
  <si>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</si>
  <si>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</si>
  <si>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</si>
  <si>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</si>
  <si>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</si>
  <si>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</si>
  <si>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</si>
  <si>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</si>
  <si>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</si>
  <si>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</si>
  <si>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</si>
  <si>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</si>
  <si>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</si>
  <si>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</si>
  <si>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</si>
  <si>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</si>
  <si>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</si>
  <si>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</si>
  <si>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</si>
  <si>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</si>
  <si>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</si>
  <si>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</si>
  <si>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</si>
  <si>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</si>
  <si>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</si>
  <si>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</si>
  <si>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</si>
  <si>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</si>
  <si>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</si>
  <si>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</si>
  <si>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</si>
  <si>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</si>
  <si>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</si>
  <si>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</si>
  <si>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</si>
  <si>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</si>
  <si>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</si>
  <si>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</si>
  <si>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</si>
  <si>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</si>
  <si>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</si>
  <si>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</si>
  <si>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</si>
  <si>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</si>
  <si>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</si>
  <si>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</si>
  <si>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</si>
  <si>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</si>
  <si>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</si>
  <si>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</si>
  <si>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</si>
  <si>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</si>
  <si>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</si>
  <si>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</si>
  <si>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</si>
  <si>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</si>
  <si>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</si>
  <si>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</si>
  <si>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</si>
  <si>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</si>
  <si>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</si>
  <si>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</si>
  <si>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</si>
  <si>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</si>
  <si>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</si>
  <si>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</si>
  <si>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</si>
  <si>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</si>
  <si>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</si>
  <si>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</si>
  <si>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</si>
  <si>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</si>
  <si>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</si>
  <si>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</si>
  <si>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</si>
  <si>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</si>
  <si>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</si>
  <si>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</si>
  <si>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</si>
  <si>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</si>
  <si>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</si>
  <si>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</si>
  <si>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</si>
  <si>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</si>
  <si>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</si>
  <si>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</si>
  <si>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</si>
  <si>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</si>
  <si>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</si>
  <si>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</si>
  <si>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</si>
  <si>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</si>
  <si>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</si>
  <si>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</si>
  <si>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</si>
  <si>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</si>
  <si>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</si>
  <si>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</si>
  <si>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</si>
  <si>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</si>
  <si>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</si>
  <si>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</si>
  <si>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</si>
  <si>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</si>
  <si>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</si>
  <si>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</si>
  <si>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</si>
  <si>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</si>
  <si>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</si>
  <si>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</si>
  <si>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</si>
  <si>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</si>
  <si>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</si>
  <si>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</si>
  <si>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</si>
  <si>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</si>
  <si>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</si>
  <si>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</si>
  <si>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</si>
  <si>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</si>
  <si>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</si>
  <si>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</si>
  <si>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</si>
  <si>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</si>
  <si>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</si>
  <si>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</si>
  <si>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</si>
  <si>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</si>
  <si>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</si>
  <si>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</si>
  <si>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</si>
  <si>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</si>
  <si>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</si>
  <si>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</si>
  <si>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</si>
  <si>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</si>
  <si>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</si>
  <si>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</si>
  <si>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</si>
  <si>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</si>
  <si>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</si>
  <si>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</si>
  <si>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</si>
  <si>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</si>
  <si>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</si>
  <si>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</si>
  <si>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</si>
  <si>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</si>
  <si>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</si>
  <si>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</si>
  <si>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</si>
  <si>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</si>
  <si>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</si>
  <si>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</si>
  <si>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</si>
  <si>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</si>
  <si>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</si>
  <si>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</si>
  <si>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</si>
  <si>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</si>
  <si>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</si>
  <si>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</si>
  <si>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</si>
  <si>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</si>
  <si>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</si>
  <si>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</si>
  <si>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</si>
  <si>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</si>
  <si>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</si>
  <si>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</si>
  <si>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</si>
  <si>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</si>
  <si>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</si>
  <si>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</si>
  <si>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</si>
  <si>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</si>
  <si>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</si>
  <si>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</si>
  <si>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</si>
  <si>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</si>
  <si>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</si>
  <si>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</si>
  <si>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</si>
  <si>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</si>
  <si>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</si>
  <si>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</si>
  <si>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</si>
  <si>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</si>
  <si>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</si>
  <si>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</si>
  <si>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</si>
  <si>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</si>
  <si>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</si>
  <si>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</si>
  <si>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</si>
  <si>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</si>
  <si>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</si>
  <si>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</si>
  <si>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</si>
  <si>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</si>
  <si>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</si>
  <si>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</si>
  <si>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</si>
  <si>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</si>
  <si>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</si>
  <si>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</si>
  <si>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</si>
  <si>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</si>
  <si>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</si>
  <si>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</si>
  <si>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</si>
  <si>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</si>
  <si>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</si>
  <si>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</si>
  <si>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</si>
  <si>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</si>
  <si>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</si>
  <si>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</si>
  <si>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</si>
  <si>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</si>
  <si>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</si>
  <si>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</si>
  <si>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</si>
  <si>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</si>
  <si>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</si>
  <si>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</si>
  <si>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</si>
  <si>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</si>
  <si>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</si>
  <si>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</si>
  <si>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</si>
  <si>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</si>
  <si>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</si>
  <si>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</si>
  <si>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</si>
  <si>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</si>
  <si>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</si>
  <si>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</si>
  <si>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</si>
  <si>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</si>
  <si>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</si>
  <si>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</si>
  <si>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</si>
  <si>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</si>
  <si>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</si>
  <si>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</si>
  <si>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</si>
  <si>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</si>
  <si>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</si>
  <si>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</si>
  <si>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</si>
  <si>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</si>
  <si>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</si>
  <si>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</si>
  <si>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</si>
  <si>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</si>
  <si>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</si>
  <si>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</si>
  <si>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</si>
  <si>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</si>
  <si>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</si>
  <si>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</si>
  <si>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</si>
  <si>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</si>
  <si>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</si>
  <si>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</si>
  <si>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</si>
  <si>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</si>
  <si>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</si>
  <si>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</si>
  <si>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</si>
  <si>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</si>
  <si>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</si>
  <si>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</si>
  <si>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</si>
  <si>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</si>
  <si>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</si>
  <si>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</si>
  <si>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</si>
  <si>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</si>
  <si>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</si>
  <si>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</si>
  <si>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</si>
  <si>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</si>
  <si>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</si>
  <si>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</si>
  <si>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</si>
  <si>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</si>
  <si>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</si>
  <si>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</si>
  <si>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</si>
  <si>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</si>
  <si>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</si>
  <si>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</si>
  <si>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</si>
  <si>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</si>
  <si>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</si>
  <si>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</si>
  <si>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</si>
  <si>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</si>
  <si>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</si>
  <si>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</si>
  <si>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</si>
  <si>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</si>
  <si>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</si>
  <si>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</si>
  <si>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</si>
  <si>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</si>
  <si>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</si>
  <si>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</si>
  <si>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</si>
  <si>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</si>
  <si>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</si>
  <si>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</si>
  <si>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</si>
  <si>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</si>
  <si>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</si>
  <si>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</si>
  <si>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</si>
  <si>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</si>
  <si>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</si>
  <si>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</si>
  <si>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</si>
  <si>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</si>
  <si>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</si>
  <si>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</si>
  <si>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</si>
  <si>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</si>
  <si>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</si>
  <si>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</si>
  <si>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</si>
  <si>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</si>
  <si>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</si>
  <si>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</si>
  <si>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</si>
  <si>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</si>
  <si>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</si>
  <si>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</si>
  <si>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</si>
  <si>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</si>
  <si>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</si>
  <si>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</si>
  <si>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</si>
  <si>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</si>
  <si>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</si>
  <si>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</si>
  <si>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</si>
  <si>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</si>
  <si>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</si>
  <si>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</si>
  <si>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</si>
  <si>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</si>
  <si>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</si>
  <si>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</si>
  <si>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</si>
  <si>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</si>
  <si>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</si>
  <si>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</si>
  <si>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</si>
  <si>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</si>
  <si>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</si>
  <si>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</si>
  <si>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</si>
  <si>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</si>
  <si>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</si>
  <si>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</si>
  <si>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</si>
  <si>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</si>
  <si>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</si>
  <si>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</si>
  <si>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</si>
  <si>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</si>
  <si>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</si>
  <si>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</si>
  <si>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</si>
  <si>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</si>
  <si>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</si>
  <si>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</si>
  <si>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</si>
  <si>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</si>
  <si>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</si>
  <si>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</si>
  <si>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</si>
  <si>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</si>
  <si>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</si>
  <si>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</si>
  <si>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</si>
  <si>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</si>
  <si>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</si>
  <si>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</si>
  <si>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</si>
  <si>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</si>
  <si>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</si>
  <si>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</si>
  <si>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</si>
  <si>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</si>
  <si>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</si>
  <si>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</si>
  <si>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</si>
  <si>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</si>
  <si>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</si>
  <si>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</si>
  <si>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</si>
  <si>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</si>
  <si>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</si>
  <si>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</si>
  <si>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</si>
  <si>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</si>
  <si>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</si>
  <si>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</si>
  <si>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</si>
  <si>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</si>
  <si>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</si>
  <si>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</si>
  <si>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</si>
  <si>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</si>
  <si>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</si>
  <si>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</si>
  <si>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</si>
  <si>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</si>
  <si>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</si>
  <si>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</si>
  <si>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</si>
  <si>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</si>
  <si>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</si>
  <si>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</si>
  <si>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</si>
  <si>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</si>
  <si>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</si>
  <si>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</si>
  <si>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</si>
  <si>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</si>
  <si>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</si>
  <si>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</si>
  <si>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</si>
  <si>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</si>
  <si>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</si>
  <si>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</si>
  <si>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</si>
  <si>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</si>
  <si>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</si>
  <si>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</si>
  <si>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</si>
  <si>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</si>
  <si>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</si>
  <si>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</si>
  <si>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</si>
  <si>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</si>
  <si>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</si>
  <si>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</si>
  <si>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</si>
  <si>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</si>
  <si>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</si>
  <si>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</si>
  <si>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</si>
  <si>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</si>
  <si>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</si>
  <si>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</si>
  <si>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</si>
  <si>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</si>
  <si>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</si>
  <si>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</si>
  <si>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</si>
  <si>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</si>
  <si>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</si>
  <si>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</si>
  <si>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</si>
  <si>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</si>
  <si>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</si>
  <si>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</si>
  <si>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</si>
  <si>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</si>
  <si>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</si>
  <si>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</si>
  <si>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</si>
  <si>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</si>
  <si>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</si>
  <si>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</si>
  <si>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</si>
  <si>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</si>
  <si>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</si>
  <si>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</si>
  <si>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</si>
  <si>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</si>
  <si>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</si>
  <si>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</si>
  <si>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</si>
  <si>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</si>
  <si>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</si>
  <si>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</si>
  <si>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</si>
  <si>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</si>
  <si>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</si>
  <si>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</si>
  <si>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</si>
  <si>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</si>
  <si>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</si>
  <si>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</si>
  <si>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</si>
  <si>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</si>
  <si>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</si>
  <si>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</si>
  <si>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</si>
  <si>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</si>
  <si>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</si>
  <si>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</si>
  <si>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</si>
  <si>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</si>
  <si>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</si>
  <si>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</si>
  <si>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</si>
  <si>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</si>
  <si>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</si>
  <si>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</si>
  <si>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</si>
  <si>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</si>
  <si>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</si>
  <si>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</si>
  <si>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</si>
  <si>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</si>
  <si>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</si>
  <si>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</si>
  <si>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</si>
  <si>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</si>
  <si>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</si>
  <si>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</si>
  <si>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</si>
  <si>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</si>
  <si>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</si>
  <si>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</si>
  <si>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</si>
  <si>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</si>
  <si>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</si>
  <si>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</si>
  <si>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</si>
  <si>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</si>
  <si>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</si>
  <si>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</si>
  <si>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</si>
  <si>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</si>
  <si>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</si>
  <si>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</si>
  <si>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</si>
  <si>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</si>
  <si>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</si>
  <si>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</si>
  <si>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</si>
  <si>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</si>
  <si>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</si>
  <si>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</si>
  <si>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</si>
  <si>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</si>
  <si>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</si>
  <si>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</si>
  <si>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</si>
  <si>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</si>
  <si>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</si>
  <si>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</si>
  <si>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</si>
  <si>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</si>
  <si>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</si>
  <si>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</si>
  <si>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</si>
  <si>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</si>
  <si>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</si>
  <si>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</si>
  <si>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</si>
  <si>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</si>
  <si>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</si>
  <si>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</si>
  <si>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</si>
  <si>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</si>
  <si>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</si>
  <si>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</si>
  <si>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</si>
  <si>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</si>
  <si>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</si>
  <si>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</si>
  <si>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</si>
  <si>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</si>
  <si>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</si>
  <si>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</si>
  <si>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</si>
  <si>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</si>
  <si>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</si>
  <si>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</si>
  <si>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</si>
  <si>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</si>
  <si>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</si>
  <si>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</si>
  <si>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</si>
  <si>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</si>
  <si>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</si>
  <si>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</si>
  <si>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</si>
  <si>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</si>
  <si>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</si>
  <si>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</si>
  <si>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</si>
  <si>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</si>
  <si>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</si>
  <si>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</si>
  <si>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</si>
  <si>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</si>
  <si>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</si>
  <si>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</si>
  <si>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</si>
  <si>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</si>
  <si>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</si>
  <si>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</si>
  <si>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</si>
  <si>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</si>
  <si>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</si>
  <si>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</si>
  <si>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</si>
  <si>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</si>
  <si>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</si>
  <si>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</si>
  <si>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</si>
  <si>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</si>
  <si>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</si>
  <si>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</si>
  <si>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</si>
  <si>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</si>
  <si>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</si>
  <si>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</si>
  <si>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</si>
  <si>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</si>
  <si>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</si>
  <si>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</si>
  <si>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</si>
  <si>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</si>
  <si>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</si>
  <si>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</si>
  <si>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</si>
  <si>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</si>
  <si>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</si>
  <si>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</si>
  <si>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</si>
  <si>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</si>
  <si>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</si>
  <si>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</si>
  <si>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</si>
  <si>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</si>
  <si>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</si>
  <si>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</si>
  <si>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</si>
  <si>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</si>
  <si>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</si>
  <si>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</si>
  <si>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</si>
  <si>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</si>
  <si>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</si>
  <si>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</si>
  <si>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</si>
  <si>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</si>
  <si>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</si>
  <si>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</si>
  <si>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</si>
  <si>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</si>
  <si>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</si>
  <si>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</si>
  <si>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</si>
  <si>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</si>
  <si>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</si>
  <si>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</si>
  <si>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</si>
  <si>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</si>
  <si>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</si>
  <si>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</si>
  <si>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</si>
  <si>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</si>
  <si>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</si>
  <si>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</si>
  <si>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</si>
  <si>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</si>
  <si>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</si>
  <si>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</si>
  <si>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</si>
  <si>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</si>
  <si>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</si>
  <si>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</si>
  <si>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</si>
  <si>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</si>
  <si>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</si>
  <si>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</si>
  <si>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</si>
  <si>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</si>
  <si>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</si>
  <si>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</si>
  <si>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</si>
  <si>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</si>
  <si>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</si>
  <si>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</si>
  <si>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</si>
  <si>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</si>
  <si>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</si>
  <si>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</si>
  <si>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</si>
  <si>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</si>
  <si>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</si>
  <si>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</si>
  <si>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</si>
  <si>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</si>
  <si>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</si>
  <si>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</si>
  <si>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</si>
  <si>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</si>
  <si>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</si>
  <si>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</si>
  <si>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</si>
  <si>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</si>
  <si>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</si>
  <si>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</si>
  <si>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</si>
  <si>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</si>
  <si>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</si>
  <si>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</si>
  <si>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</si>
  <si>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</si>
  <si>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</si>
  <si>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</si>
  <si>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</si>
  <si>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</si>
  <si>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</si>
  <si>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</si>
  <si>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</si>
  <si>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</si>
  <si>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</si>
  <si>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</si>
  <si>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</si>
  <si>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</si>
  <si>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</si>
  <si>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</si>
  <si>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</si>
  <si>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</si>
  <si>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</si>
  <si>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</si>
  <si>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</si>
  <si>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</si>
  <si>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</si>
  <si>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</si>
  <si>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</si>
  <si>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</si>
  <si>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</si>
  <si>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</si>
  <si>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</si>
  <si>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</si>
  <si>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</si>
  <si>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</si>
  <si>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</si>
  <si>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</si>
  <si>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</si>
  <si>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</si>
  <si>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</si>
  <si>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</si>
  <si>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</si>
  <si>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</si>
  <si>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</si>
  <si>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</si>
  <si>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</si>
  <si>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</si>
  <si>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</si>
  <si>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</si>
  <si>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</si>
  <si>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</si>
  <si>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</si>
  <si>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</si>
  <si>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</si>
  <si>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</si>
  <si>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</si>
  <si>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</si>
  <si>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</si>
  <si>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</si>
  <si>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</si>
  <si>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</si>
  <si>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</si>
  <si>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</si>
  <si>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</si>
  <si>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</si>
  <si>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</si>
  <si>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</si>
  <si>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</si>
  <si>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</si>
  <si>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</si>
  <si>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</si>
  <si>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</si>
  <si>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</si>
  <si>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</si>
  <si>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</si>
  <si>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</si>
  <si>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</si>
  <si>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</si>
  <si>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</si>
  <si>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</si>
  <si>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</si>
  <si>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</si>
  <si>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</si>
  <si>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</si>
  <si>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</si>
  <si>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</si>
  <si>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</si>
  <si>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</si>
  <si>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</si>
  <si>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</si>
  <si>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</si>
  <si>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</si>
  <si>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</si>
  <si>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</si>
  <si>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</si>
  <si>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</si>
  <si>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</si>
  <si>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</si>
  <si>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</si>
  <si>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</si>
  <si>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</si>
  <si>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</si>
  <si>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</si>
  <si>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</si>
  <si>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</si>
  <si>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</si>
  <si>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</si>
  <si>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</si>
  <si>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</si>
  <si>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</si>
  <si>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</si>
  <si>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</si>
  <si>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</si>
  <si>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</si>
  <si>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</si>
  <si>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</si>
  <si>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</si>
  <si>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</si>
  <si>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</si>
  <si>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</si>
  <si>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</si>
  <si>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</si>
  <si>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</si>
  <si>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</si>
  <si>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</si>
  <si>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</si>
  <si>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</si>
  <si>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</si>
  <si>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</si>
  <si>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</si>
  <si>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</si>
  <si>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</si>
  <si>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</si>
  <si>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</si>
  <si>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</si>
  <si>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</si>
  <si>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</si>
  <si>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</si>
  <si>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</si>
  <si>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</si>
  <si>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</si>
  <si>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</si>
  <si>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</si>
  <si>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</si>
  <si>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</si>
  <si>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</si>
  <si>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</si>
  <si>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</si>
  <si>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</si>
  <si>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</si>
  <si>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</si>
  <si>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</si>
  <si>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</si>
  <si>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</si>
  <si>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</si>
  <si>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</si>
  <si>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</si>
  <si>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</si>
  <si>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</si>
  <si>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</si>
  <si>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</si>
  <si>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</si>
  <si>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</si>
  <si>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</si>
  <si>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</si>
  <si>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</si>
  <si>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</si>
  <si>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</si>
  <si>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</si>
  <si>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</si>
  <si>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</si>
  <si>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</si>
  <si>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</si>
  <si>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</si>
  <si>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</si>
  <si>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</si>
  <si>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</si>
  <si>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</si>
  <si>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</si>
  <si>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</si>
  <si>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</si>
  <si>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</si>
  <si>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</si>
  <si>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</si>
  <si>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</si>
  <si>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</si>
  <si>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</si>
  <si>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</si>
  <si>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</si>
  <si>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</si>
  <si>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</si>
  <si>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</si>
  <si>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</si>
  <si>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</si>
  <si>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</si>
  <si>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</si>
  <si>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</si>
  <si>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</si>
  <si>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</si>
  <si>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</si>
  <si>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</si>
  <si>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</si>
  <si>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</si>
  <si>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</si>
  <si>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</si>
  <si>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</si>
  <si>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</si>
  <si>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</si>
  <si>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</si>
  <si>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</si>
  <si>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</si>
  <si>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</si>
  <si>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</si>
  <si>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</si>
  <si>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</si>
  <si>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</si>
  <si>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</si>
  <si>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</si>
  <si>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</si>
  <si>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</si>
  <si>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</si>
  <si>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</si>
  <si>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</si>
  <si>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</si>
  <si>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</si>
  <si>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</si>
  <si>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</si>
  <si>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</si>
  <si>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</si>
  <si>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</si>
  <si>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</si>
  <si>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</si>
  <si>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</si>
  <si>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</si>
  <si>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</si>
  <si>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</si>
  <si>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</si>
  <si>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</si>
  <si>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</si>
  <si>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</si>
  <si>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</si>
  <si>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</si>
  <si>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</si>
  <si>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</si>
  <si>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</si>
  <si>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</si>
  <si>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</si>
  <si>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</si>
  <si>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</si>
  <si>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</si>
  <si>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</si>
  <si>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</si>
  <si>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</si>
  <si>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</si>
  <si>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</si>
  <si>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</si>
  <si>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</si>
  <si>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</si>
  <si>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</si>
  <si>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</si>
  <si>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</si>
  <si>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</si>
  <si>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</si>
  <si>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</si>
  <si>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</si>
  <si>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</si>
  <si>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</si>
  <si>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</si>
  <si>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</si>
  <si>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</si>
  <si>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</si>
  <si>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</si>
  <si>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</si>
  <si>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</si>
  <si>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</si>
  <si>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</si>
  <si>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</si>
  <si>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</si>
  <si>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</si>
  <si>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</si>
  <si>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</si>
  <si>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</si>
  <si>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</si>
  <si>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</si>
  <si>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</si>
  <si>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</si>
  <si>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</si>
  <si>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</si>
  <si>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</si>
  <si>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</si>
  <si>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</si>
  <si>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</si>
  <si>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</si>
  <si>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</si>
  <si>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</si>
  <si>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</si>
  <si>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</si>
  <si>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</si>
  <si>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</si>
  <si>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</si>
  <si>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</si>
  <si>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</si>
  <si>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</si>
  <si>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</si>
  <si>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</si>
  <si>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</si>
  <si>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</si>
  <si>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</si>
  <si>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</si>
  <si>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</si>
  <si>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</si>
  <si>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</si>
  <si>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</si>
  <si>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</si>
  <si>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</si>
  <si>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</si>
  <si>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</si>
  <si>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</si>
  <si>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</si>
  <si>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</si>
  <si>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</si>
  <si>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</si>
  <si>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</si>
  <si>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</si>
  <si>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</si>
  <si>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</si>
  <si>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</si>
  <si>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</si>
  <si>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</si>
  <si>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</si>
  <si>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</si>
  <si>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</si>
  <si>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</si>
  <si>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</si>
  <si>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</si>
  <si>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</si>
  <si>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</si>
  <si>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</si>
  <si>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</si>
  <si>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</si>
  <si>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</si>
  <si>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</si>
  <si>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</si>
  <si>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</si>
  <si>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</si>
  <si>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</si>
  <si>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</si>
  <si>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</si>
  <si>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</si>
  <si>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</si>
  <si>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</si>
  <si>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</si>
  <si>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</si>
  <si>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</si>
  <si>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</si>
  <si>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</si>
  <si>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</si>
  <si>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</si>
  <si>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</si>
  <si>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</si>
  <si>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</si>
  <si>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</si>
  <si>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</si>
  <si>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</si>
  <si>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</si>
  <si>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</si>
  <si>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</si>
  <si>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</si>
  <si>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</si>
  <si>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</si>
  <si>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</si>
  <si>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</si>
  <si>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</si>
  <si>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</si>
  <si>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</si>
  <si>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</si>
  <si>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</si>
  <si>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</si>
  <si>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</si>
  <si>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</si>
  <si>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</si>
  <si>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</si>
  <si>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</si>
  <si>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</si>
  <si>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</si>
  <si>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</si>
  <si>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</si>
  <si>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</si>
  <si>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</si>
  <si>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</si>
  <si>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</si>
  <si>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</si>
  <si>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</si>
  <si>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</si>
  <si>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</si>
  <si>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</si>
  <si>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</si>
  <si>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</si>
  <si>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</si>
  <si>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</si>
  <si>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</si>
  <si>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</si>
  <si>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</si>
  <si>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</si>
  <si>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</si>
  <si>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</si>
  <si>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</si>
  <si>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</si>
  <si>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</si>
  <si>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</si>
  <si>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</si>
  <si>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</si>
  <si>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</si>
  <si>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</si>
  <si>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</si>
  <si>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</si>
  <si>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</si>
  <si>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</si>
  <si>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</si>
  <si>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</si>
  <si>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</si>
  <si>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</si>
  <si>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</si>
  <si>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</si>
  <si>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</si>
  <si>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</si>
  <si>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</si>
  <si>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</si>
  <si>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</si>
  <si>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</si>
  <si>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</si>
  <si>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</si>
  <si>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</si>
  <si>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</si>
  <si>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</si>
  <si>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</si>
  <si>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</si>
  <si>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</si>
  <si>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</si>
  <si>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</si>
  <si>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</si>
  <si>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</si>
  <si>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</si>
  <si>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</si>
  <si>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</si>
  <si>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</si>
  <si>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</si>
  <si>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</si>
  <si>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</si>
  <si>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</si>
  <si>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</si>
  <si>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</si>
  <si>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</si>
  <si>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</si>
  <si>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</si>
  <si>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</si>
  <si>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</si>
  <si>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</si>
  <si>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</si>
  <si>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</si>
  <si>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</si>
  <si>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</si>
  <si>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</si>
  <si>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</si>
  <si>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</si>
  <si>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</si>
  <si>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</si>
  <si>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</si>
  <si>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</si>
  <si>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</si>
  <si>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</si>
  <si>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</si>
  <si>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</si>
  <si>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</si>
  <si>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</si>
  <si>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</si>
  <si>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</si>
  <si>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</si>
  <si>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</si>
  <si>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</si>
  <si>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</si>
  <si>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</si>
  <si>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</si>
  <si>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</si>
  <si>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</si>
  <si>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</si>
  <si>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</si>
  <si>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</si>
  <si>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</si>
  <si>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</si>
  <si>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</si>
  <si>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</si>
  <si>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</si>
  <si>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</si>
  <si>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</si>
  <si>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</si>
  <si>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</si>
  <si>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</si>
  <si>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</si>
  <si>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</si>
  <si>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</si>
  <si>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</si>
  <si>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</si>
  <si>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</si>
  <si>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</si>
  <si>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</si>
  <si>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</si>
  <si>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</si>
  <si>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</si>
  <si>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</si>
  <si>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</si>
  <si>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</si>
  <si>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</si>
  <si>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</si>
  <si>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</si>
  <si>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</si>
  <si>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</si>
  <si>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</si>
  <si>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</si>
  <si>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</si>
  <si>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</si>
  <si>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</si>
  <si>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</si>
  <si>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</si>
  <si>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</si>
  <si>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</si>
  <si>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</si>
  <si>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</si>
  <si>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</si>
  <si>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</si>
  <si>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</si>
  <si>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</si>
  <si>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</si>
  <si>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</si>
  <si>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</si>
  <si>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</si>
  <si>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</si>
  <si>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</si>
  <si>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</si>
  <si>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</si>
  <si>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</si>
  <si>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</si>
  <si>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</si>
  <si>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</si>
  <si>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</si>
  <si>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</si>
  <si>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</si>
  <si>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</si>
  <si>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</si>
  <si>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</si>
  <si>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</si>
  <si>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</si>
  <si>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</si>
  <si>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</si>
  <si>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</si>
  <si>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</si>
  <si>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</si>
  <si>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</si>
  <si>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</si>
  <si>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</si>
  <si>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</si>
  <si>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</si>
  <si>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</si>
  <si>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</si>
  <si>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</si>
  <si>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</si>
  <si>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</si>
  <si>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</si>
  <si>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</si>
  <si>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</si>
  <si>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</si>
  <si>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</si>
  <si>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</si>
  <si>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</si>
  <si>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</si>
  <si>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</si>
  <si>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</si>
  <si>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</si>
  <si>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</si>
  <si>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</si>
  <si>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</si>
  <si>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</si>
  <si>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</si>
  <si>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</si>
  <si>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</si>
  <si>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</si>
  <si>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</si>
  <si>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</si>
  <si>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</si>
  <si>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</si>
  <si>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</si>
  <si>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</si>
  <si>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</si>
  <si>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</si>
  <si>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</si>
  <si>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</si>
  <si>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</si>
  <si>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</si>
  <si>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</si>
  <si>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</si>
  <si>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</si>
  <si>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</si>
  <si>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</si>
  <si>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</si>
  <si>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</si>
  <si>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</si>
  <si>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</si>
  <si>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</si>
  <si>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</si>
  <si>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</si>
  <si>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</si>
  <si>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</si>
  <si>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</si>
  <si>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</si>
  <si>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</si>
  <si>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</si>
  <si>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</si>
  <si>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</si>
  <si>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</si>
  <si>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</si>
  <si>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</si>
  <si>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</si>
  <si>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</si>
  <si>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</si>
  <si>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</si>
  <si>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</si>
  <si>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</si>
  <si>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</si>
  <si>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</si>
  <si>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</si>
  <si>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</si>
  <si>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</si>
  <si>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</si>
  <si>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</si>
  <si>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</si>
  <si>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</si>
  <si>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</si>
  <si>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</si>
  <si>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</si>
  <si>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</si>
  <si>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</si>
  <si>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</si>
  <si>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</si>
  <si>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</si>
  <si>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</si>
  <si>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</si>
  <si>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</si>
  <si>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</si>
  <si>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</si>
  <si>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</si>
  <si>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</si>
  <si>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</si>
  <si>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</si>
  <si>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</si>
  <si>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</si>
  <si>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</si>
  <si>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</si>
  <si>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</si>
  <si>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</si>
  <si>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</si>
  <si>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</si>
  <si>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</si>
  <si>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</si>
  <si>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</si>
  <si>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</si>
  <si>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</si>
  <si>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</si>
  <si>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</si>
  <si>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</si>
  <si>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</si>
  <si>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</si>
  <si>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</si>
  <si>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</si>
  <si>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</si>
  <si>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</si>
  <si>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</si>
  <si>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</si>
  <si>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</si>
  <si>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</si>
  <si>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</si>
  <si>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</si>
  <si>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</si>
  <si>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</si>
  <si>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</si>
  <si>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</si>
  <si>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</si>
  <si>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</si>
  <si>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</si>
  <si>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</si>
  <si>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</si>
  <si>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</si>
  <si>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</si>
  <si>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</si>
  <si>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</si>
  <si>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</si>
  <si>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</si>
  <si>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</si>
  <si>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</si>
  <si>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</si>
  <si>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</si>
  <si>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</si>
  <si>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</si>
  <si>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</si>
  <si>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</si>
  <si>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</si>
  <si>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</si>
  <si>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</si>
  <si>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</si>
  <si>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</si>
  <si>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</si>
  <si>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</si>
  <si>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</si>
  <si>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</si>
  <si>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</si>
  <si>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</si>
  <si>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</si>
  <si>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</si>
  <si>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</si>
  <si>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</si>
  <si>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</si>
  <si>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</si>
  <si>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</si>
  <si>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</si>
  <si>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</si>
  <si>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</si>
  <si>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</si>
  <si>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</si>
  <si>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</si>
  <si>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</si>
  <si>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</si>
  <si>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</si>
  <si>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</si>
  <si>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</si>
  <si>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</si>
  <si>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</si>
  <si>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</si>
  <si>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</si>
  <si>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</si>
  <si>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</si>
  <si>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</si>
  <si>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</si>
  <si>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</si>
  <si>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</si>
  <si>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</si>
  <si>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</si>
  <si>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</si>
  <si>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</si>
  <si>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</si>
  <si>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</si>
  <si>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</si>
  <si>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</si>
  <si>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</si>
  <si>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</si>
  <si>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</si>
  <si>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</si>
  <si>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</si>
  <si>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</si>
  <si>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</si>
  <si>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</si>
  <si>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</si>
  <si>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</si>
  <si>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</si>
  <si>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</si>
  <si>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</si>
  <si>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</si>
  <si>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</si>
  <si>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</si>
  <si>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</si>
  <si>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</si>
  <si>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</si>
  <si>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</si>
  <si>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</si>
  <si>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</si>
  <si>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</si>
  <si>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</si>
  <si>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</si>
  <si>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</si>
  <si>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</si>
  <si>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</si>
  <si>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</si>
  <si>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</si>
  <si>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</si>
  <si>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</si>
  <si>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</si>
  <si>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</si>
  <si>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</si>
  <si>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</si>
  <si>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</si>
  <si>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</si>
  <si>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</si>
  <si>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</si>
  <si>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</si>
  <si>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</si>
  <si>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</si>
  <si>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</si>
  <si>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</si>
  <si>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</si>
  <si>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</si>
  <si>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</si>
  <si>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</si>
  <si>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</si>
  <si>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</si>
  <si>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</si>
  <si>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</si>
  <si>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</si>
  <si>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</si>
  <si>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</si>
  <si>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</si>
  <si>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</si>
  <si>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</si>
  <si>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</si>
  <si>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</si>
  <si>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</si>
  <si>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</si>
  <si>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</si>
  <si>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</si>
  <si>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</si>
  <si>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</si>
  <si>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</si>
  <si>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</si>
  <si>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</si>
  <si>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</si>
  <si>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</si>
  <si>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</si>
  <si>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</si>
  <si>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</si>
  <si>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</si>
  <si>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</si>
  <si>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</si>
  <si>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</si>
  <si>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</si>
  <si>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</si>
  <si>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</si>
  <si>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</si>
  <si>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</si>
  <si>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</si>
  <si>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</si>
  <si>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</si>
  <si>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</si>
  <si>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</si>
  <si>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</si>
  <si>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</si>
  <si>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</si>
  <si>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</si>
  <si>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</si>
  <si>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</si>
  <si>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</si>
  <si>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</si>
  <si>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</si>
  <si>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</si>
  <si>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</si>
  <si>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</si>
  <si>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</si>
  <si>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</si>
  <si>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</si>
  <si>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</si>
  <si>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</si>
  <si>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</si>
  <si>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</si>
  <si>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</si>
  <si>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</si>
  <si>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</si>
  <si>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</si>
  <si>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</si>
  <si>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</si>
  <si>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</si>
  <si>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</si>
  <si>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</si>
  <si>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</si>
  <si>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</si>
  <si>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</si>
  <si>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</si>
  <si>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</si>
  <si>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</si>
  <si>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</si>
  <si>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</si>
  <si>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</si>
  <si>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</si>
  <si>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</si>
  <si>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</si>
  <si>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</si>
  <si>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</si>
  <si>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</si>
  <si>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</si>
  <si>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</si>
  <si>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</si>
  <si>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</si>
  <si>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</si>
  <si>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</si>
  <si>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</si>
  <si>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</si>
  <si>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</si>
  <si>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</si>
  <si>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</si>
  <si>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</si>
  <si>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</si>
  <si>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</si>
  <si>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</si>
  <si>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</si>
  <si>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</si>
  <si>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</si>
  <si>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</si>
  <si>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</si>
  <si>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</si>
  <si>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</si>
  <si>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</si>
  <si>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</si>
  <si>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</si>
  <si>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</si>
  <si>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</si>
  <si>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</si>
  <si>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</si>
  <si>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</si>
  <si>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</si>
  <si>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</si>
  <si>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</si>
  <si>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</si>
  <si>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</si>
  <si>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</si>
  <si>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</si>
  <si>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</si>
  <si>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</si>
  <si>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</si>
  <si>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</si>
  <si>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</si>
  <si>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</si>
  <si>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</si>
  <si>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</si>
  <si>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</si>
  <si>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</si>
  <si>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</si>
  <si>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</si>
  <si>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</si>
  <si>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</si>
  <si>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</si>
  <si>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</si>
  <si>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</si>
  <si>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</si>
  <si>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</si>
  <si>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</si>
  <si>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</si>
  <si>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</si>
  <si>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</si>
  <si>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</si>
  <si>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</si>
  <si>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</si>
  <si>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</si>
  <si>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</si>
  <si>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</si>
  <si>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</si>
  <si>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</si>
  <si>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</si>
  <si>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</si>
  <si>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</si>
  <si>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</si>
  <si>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</si>
  <si>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</si>
  <si>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</si>
  <si>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</si>
  <si>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</si>
  <si>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</si>
  <si>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</si>
  <si>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</si>
  <si>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</si>
  <si>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</si>
  <si>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</si>
  <si>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</si>
  <si>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</si>
  <si>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</si>
  <si>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</si>
  <si>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</si>
  <si>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</si>
  <si>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</si>
  <si>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</si>
  <si>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</si>
  <si>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</si>
  <si>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</si>
  <si>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</si>
  <si>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</si>
  <si>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</si>
  <si>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</si>
  <si>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</si>
  <si>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</si>
  <si>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</si>
  <si>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</si>
  <si>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</si>
  <si>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</si>
  <si>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</si>
  <si>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</si>
  <si>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</si>
  <si>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</si>
  <si>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</si>
  <si>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</si>
  <si>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</si>
  <si>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</si>
  <si>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</si>
  <si>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</si>
  <si>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</si>
  <si>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</si>
  <si>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</si>
  <si>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</si>
  <si>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</si>
  <si>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</si>
  <si>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</si>
  <si>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</si>
  <si>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</si>
  <si>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</si>
  <si>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</si>
  <si>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</si>
  <si>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</si>
  <si>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</si>
  <si>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</si>
  <si>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</si>
  <si>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</si>
  <si>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</si>
  <si>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</si>
  <si>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</si>
  <si>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</si>
  <si>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</si>
  <si>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</si>
  <si>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</si>
  <si>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</si>
  <si>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</si>
  <si>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</si>
  <si>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</si>
  <si>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</si>
  <si>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</si>
  <si>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</si>
  <si>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</si>
  <si>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</si>
  <si>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</si>
  <si>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</si>
  <si>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</si>
  <si>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</si>
  <si>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</si>
  <si>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</si>
  <si>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</si>
  <si>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</si>
  <si>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</si>
  <si>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</si>
  <si>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</si>
  <si>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</si>
  <si>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</si>
  <si>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</si>
  <si>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</si>
  <si>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</si>
  <si>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</si>
  <si>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</si>
  <si>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</si>
  <si>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</si>
  <si>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</si>
  <si>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</si>
  <si>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</si>
  <si>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</si>
  <si>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</si>
  <si>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</si>
  <si>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</si>
  <si>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</si>
  <si>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</si>
  <si>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</si>
  <si>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</si>
  <si>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</si>
  <si>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</si>
  <si>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</si>
  <si>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</si>
  <si>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</si>
  <si>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</si>
  <si>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</si>
  <si>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</si>
  <si>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</si>
  <si>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</si>
  <si>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</si>
  <si>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</si>
  <si>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</si>
  <si>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</si>
  <si>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</si>
  <si>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</si>
  <si>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</si>
  <si>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</si>
  <si>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</si>
  <si>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</si>
  <si>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</si>
  <si>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</si>
  <si>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</si>
  <si>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</si>
  <si>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</si>
  <si>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</si>
  <si>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</si>
  <si>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</si>
  <si>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</si>
  <si>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</si>
  <si>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</si>
  <si>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</si>
  <si>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</si>
  <si>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</si>
  <si>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</si>
  <si>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</si>
  <si>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</si>
  <si>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</si>
  <si>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</si>
  <si>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</si>
  <si>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</si>
  <si>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</si>
  <si>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</si>
  <si>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</si>
  <si>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</si>
  <si>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</si>
  <si>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</si>
  <si>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</si>
  <si>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</si>
  <si>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</si>
  <si>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</si>
  <si>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</si>
  <si>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</si>
  <si>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</si>
  <si>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</si>
  <si>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</si>
  <si>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</si>
  <si>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</si>
  <si>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</si>
  <si>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</si>
  <si>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</si>
  <si>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</si>
  <si>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</si>
  <si>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</si>
  <si>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</si>
  <si>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</si>
  <si>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</si>
  <si>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</si>
  <si>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</si>
  <si>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</si>
  <si>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</si>
  <si>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</si>
  <si>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</si>
  <si>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</si>
  <si>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</si>
  <si>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</si>
  <si>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</si>
  <si>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</si>
  <si>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</si>
  <si>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</si>
  <si>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</si>
  <si>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</si>
  <si>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</si>
  <si>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</si>
  <si>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</si>
  <si>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</si>
  <si>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</si>
  <si>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</si>
  <si>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</si>
  <si>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</si>
  <si>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</si>
  <si>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</si>
  <si>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</si>
  <si>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</si>
  <si>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</si>
  <si>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</si>
  <si>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</si>
  <si>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</si>
  <si>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</si>
  <si>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</si>
  <si>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</si>
  <si>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</si>
  <si>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</si>
  <si>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</si>
  <si>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</si>
  <si>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</si>
  <si>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</si>
  <si>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</si>
  <si>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</si>
  <si>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</si>
  <si>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</si>
  <si>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</si>
  <si>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</si>
  <si>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</si>
  <si>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</si>
  <si>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</si>
  <si>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</si>
  <si>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</si>
  <si>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</si>
  <si>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</si>
  <si>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</si>
  <si>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</si>
  <si>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</si>
  <si>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</si>
  <si>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</si>
  <si>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</si>
  <si>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</si>
  <si>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</si>
  <si>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</si>
  <si>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</si>
  <si>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</si>
  <si>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</si>
  <si>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</si>
  <si>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</si>
  <si>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</si>
  <si>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</si>
  <si>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</si>
  <si>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</si>
  <si>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</si>
  <si>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</si>
  <si>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</si>
  <si>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</si>
  <si>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</si>
  <si>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</si>
  <si>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</si>
  <si>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</si>
  <si>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</si>
  <si>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</si>
  <si>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</si>
  <si>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</si>
  <si>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</si>
  <si>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</si>
  <si>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</si>
  <si>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</si>
  <si>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</si>
  <si>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</si>
  <si>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</si>
  <si>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</si>
  <si>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</si>
  <si>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</si>
  <si>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</si>
  <si>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</si>
  <si>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</si>
  <si>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</si>
  <si>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</si>
  <si>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</si>
  <si>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</si>
  <si>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</si>
  <si>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</si>
  <si>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</si>
  <si>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</si>
  <si>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</si>
  <si>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</si>
  <si>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</si>
  <si>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</si>
  <si>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</si>
  <si>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</si>
  <si>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</si>
  <si>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</si>
  <si>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</si>
  <si>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</si>
  <si>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</si>
  <si>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</si>
  <si>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</si>
  <si>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</si>
  <si>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</si>
  <si>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</si>
  <si>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</si>
  <si>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</si>
  <si>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</si>
  <si>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</si>
  <si>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</si>
  <si>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</si>
  <si>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</si>
  <si>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</si>
  <si>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</si>
  <si>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</si>
  <si>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</si>
  <si>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</si>
  <si>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</si>
  <si>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</si>
  <si>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</si>
  <si>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</si>
  <si>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</si>
  <si>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</si>
  <si>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</si>
  <si>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</si>
  <si>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</si>
  <si>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</si>
  <si>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</si>
  <si>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</si>
  <si>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</si>
  <si>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</si>
  <si>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</si>
  <si>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</si>
  <si>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</si>
  <si>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</si>
  <si>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</si>
  <si>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</si>
  <si>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</si>
  <si>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</si>
  <si>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</si>
  <si>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</si>
  <si>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</si>
  <si>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</si>
  <si>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</si>
  <si>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</si>
  <si>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</si>
  <si>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</si>
  <si>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</si>
  <si>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</si>
  <si>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</si>
  <si>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</si>
  <si>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</si>
  <si>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</si>
  <si>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</si>
  <si>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</si>
  <si>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</si>
  <si>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</si>
  <si>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</si>
  <si>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</si>
  <si>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</si>
  <si>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</si>
  <si>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</si>
  <si>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</si>
  <si>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</si>
  <si>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</si>
  <si>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</si>
  <si>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</si>
  <si>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</si>
  <si>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</si>
  <si>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</si>
  <si>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</si>
  <si>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</si>
  <si>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</si>
  <si>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</si>
  <si>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</si>
  <si>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</si>
  <si>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</si>
  <si>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</si>
  <si>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</si>
  <si>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</si>
  <si>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</si>
  <si>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</si>
  <si>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</si>
  <si>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</si>
  <si>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</si>
  <si>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</si>
  <si>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</si>
  <si>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</si>
  <si>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</si>
  <si>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</si>
  <si>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</si>
  <si>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</si>
  <si>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</si>
  <si>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</si>
  <si>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</si>
  <si>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</si>
  <si>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</si>
  <si>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</si>
  <si>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</si>
  <si>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</si>
  <si>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</si>
  <si>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</si>
  <si>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</si>
  <si>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</si>
  <si>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</si>
  <si>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</si>
  <si>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</si>
  <si>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</si>
  <si>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</si>
  <si>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</si>
  <si>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</si>
  <si>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</si>
  <si>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</si>
  <si>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</si>
  <si>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</si>
  <si>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</si>
  <si>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</si>
  <si>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</si>
  <si>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</si>
  <si>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</si>
  <si>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</si>
  <si>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</si>
  <si>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</si>
  <si>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</si>
  <si>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</si>
  <si>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</si>
  <si>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</si>
  <si>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</si>
  <si>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</si>
  <si>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</si>
  <si>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</si>
  <si>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</si>
  <si>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</si>
  <si>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</si>
  <si>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</si>
  <si>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</si>
  <si>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</si>
  <si>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</si>
  <si>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</si>
  <si>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</si>
  <si>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</si>
  <si>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</si>
  <si>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</si>
  <si>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</si>
  <si>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</si>
  <si>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</si>
  <si>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</si>
  <si>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</si>
  <si>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</si>
  <si>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</si>
  <si>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</si>
  <si>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</si>
  <si>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</si>
  <si>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</si>
  <si>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</si>
  <si>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</si>
  <si>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</si>
  <si>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</si>
  <si>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</si>
  <si>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</si>
  <si>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</si>
  <si>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</si>
  <si>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</si>
  <si>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</si>
  <si>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</si>
  <si>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</si>
  <si>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</si>
  <si>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</si>
  <si>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</si>
  <si>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</si>
  <si>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</si>
  <si>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</si>
  <si>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</si>
  <si>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</si>
  <si>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</si>
  <si>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</si>
  <si>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</si>
  <si>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</si>
  <si>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</si>
  <si>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</si>
  <si>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</si>
  <si>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</si>
  <si>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</si>
  <si>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</si>
  <si>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</si>
  <si>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</si>
  <si>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</si>
  <si>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</si>
  <si>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</si>
  <si>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</si>
  <si>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</si>
  <si>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</si>
  <si>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</si>
  <si>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</si>
  <si>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</si>
  <si>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</si>
  <si>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</si>
  <si>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</si>
  <si>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</si>
  <si>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</si>
  <si>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</si>
  <si>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</si>
  <si>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</si>
  <si>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</si>
  <si>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</si>
  <si>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</si>
  <si>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</si>
  <si>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</si>
  <si>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</si>
  <si>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</si>
  <si>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</si>
  <si>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</si>
  <si>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</si>
  <si>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</si>
  <si>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</si>
  <si>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</si>
  <si>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</si>
  <si>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</si>
  <si>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</si>
  <si>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</si>
  <si>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</si>
  <si>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</si>
  <si>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</si>
  <si>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</si>
  <si>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</si>
  <si>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</si>
  <si>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</si>
  <si>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</si>
  <si>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</si>
  <si>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</si>
  <si>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</si>
  <si>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</si>
  <si>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</si>
  <si>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</si>
  <si>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</si>
  <si>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</si>
  <si>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</si>
  <si>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</si>
  <si>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</si>
  <si>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</si>
  <si>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</si>
  <si>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</si>
  <si>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</si>
  <si>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</si>
  <si>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</si>
  <si>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</si>
  <si>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</si>
  <si>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</si>
  <si>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</si>
  <si>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</si>
  <si>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</si>
  <si>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</si>
  <si>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</si>
  <si>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</si>
  <si>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</si>
  <si>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</si>
  <si>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</si>
  <si>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</si>
  <si>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</si>
  <si>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</si>
  <si>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</si>
  <si>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</si>
  <si>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</si>
  <si>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</si>
  <si>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</si>
  <si>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</si>
  <si>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</si>
  <si>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</si>
  <si>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</si>
  <si>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</si>
  <si>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</si>
  <si>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</si>
  <si>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</si>
  <si>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</si>
  <si>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</si>
  <si>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</si>
  <si>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</si>
  <si>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</si>
  <si>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</si>
  <si>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</si>
  <si>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</si>
  <si>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</si>
  <si>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</si>
  <si>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</si>
  <si>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</si>
  <si>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</si>
  <si>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</si>
  <si>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</si>
  <si>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</si>
  <si>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</si>
  <si>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</si>
  <si>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</si>
  <si>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</si>
  <si>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</si>
  <si>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</si>
  <si>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</si>
  <si>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</si>
  <si>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</si>
  <si>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</si>
  <si>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</si>
  <si>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</si>
  <si>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</si>
  <si>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</si>
  <si>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</si>
  <si>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</si>
  <si>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</si>
  <si>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</si>
  <si>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</si>
  <si>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</si>
  <si>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</si>
  <si>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</si>
  <si>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</si>
  <si>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</si>
  <si>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</si>
  <si>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</si>
  <si>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</si>
  <si>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</si>
  <si>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</si>
  <si>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</si>
  <si>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</si>
  <si>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</si>
  <si>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</si>
  <si>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</si>
  <si>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</si>
  <si>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</si>
  <si>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</si>
  <si>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</si>
  <si>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</si>
  <si>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</si>
  <si>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</si>
  <si>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</si>
  <si>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</si>
  <si>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</si>
  <si>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</si>
  <si>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</si>
  <si>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</si>
  <si>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</si>
  <si>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</si>
  <si>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</si>
  <si>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</si>
  <si>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</si>
  <si>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</si>
  <si>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</si>
  <si>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</si>
  <si>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</si>
  <si>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</si>
  <si>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</si>
  <si>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</si>
  <si>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</si>
  <si>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</si>
  <si>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</si>
  <si>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</si>
  <si>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</si>
  <si>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</si>
  <si>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</si>
  <si>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</si>
  <si>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</si>
  <si>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</si>
  <si>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</si>
  <si>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</si>
  <si>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</si>
  <si>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</si>
  <si>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</si>
  <si>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</si>
  <si>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</si>
  <si>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</si>
  <si>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</si>
  <si>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</si>
  <si>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</si>
  <si>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</si>
  <si>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</si>
  <si>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</si>
  <si>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</si>
  <si>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</si>
  <si>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</si>
  <si>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</si>
  <si>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</si>
  <si>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</si>
  <si>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</si>
  <si>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</si>
  <si>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</si>
  <si>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</si>
  <si>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</si>
  <si>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</si>
  <si>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</si>
  <si>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</si>
  <si>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</si>
  <si>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</si>
  <si>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</si>
  <si>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</si>
  <si>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</si>
  <si>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</si>
  <si>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</si>
  <si>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</si>
  <si>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</si>
  <si>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</si>
  <si>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</si>
  <si>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</si>
  <si>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</si>
  <si>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</si>
  <si>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</si>
  <si>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</si>
  <si>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</si>
  <si>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</si>
  <si>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</si>
  <si>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</si>
  <si>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</si>
  <si>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</si>
  <si>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</si>
  <si>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</si>
  <si>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</si>
  <si>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</si>
  <si>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</si>
  <si>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</si>
  <si>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</si>
  <si>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</si>
  <si>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</si>
  <si>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</si>
  <si>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</si>
  <si>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</si>
  <si>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</si>
  <si>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</si>
  <si>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</si>
  <si>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</si>
  <si>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</si>
  <si>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</si>
  <si>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</si>
  <si>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</si>
  <si>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</si>
  <si>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</si>
  <si>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</si>
  <si>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</si>
  <si>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</si>
  <si>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</si>
  <si>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</si>
  <si>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</si>
  <si>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</si>
  <si>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</si>
  <si>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</si>
  <si>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</si>
  <si>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</si>
  <si>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</si>
  <si>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</si>
  <si>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</si>
  <si>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</si>
  <si>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</si>
  <si>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</si>
  <si>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</si>
  <si>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</si>
  <si>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</si>
  <si>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</si>
  <si>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</si>
  <si>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</si>
  <si>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</si>
  <si>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</si>
  <si>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</si>
  <si>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</si>
  <si>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</si>
  <si>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</si>
  <si>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</si>
  <si>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</si>
  <si>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</si>
  <si>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</si>
  <si>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</si>
  <si>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</si>
  <si>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</si>
  <si>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</si>
  <si>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</si>
  <si>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</si>
  <si>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</si>
  <si>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</si>
  <si>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</si>
  <si>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</si>
  <si>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</si>
  <si>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</si>
  <si>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</si>
  <si>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</si>
  <si>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</si>
  <si>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</si>
  <si>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</si>
  <si>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</si>
  <si>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</si>
  <si>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</si>
  <si>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</si>
  <si>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</si>
  <si>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</si>
  <si>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</si>
  <si>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</si>
  <si>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</si>
  <si>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</si>
  <si>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</si>
  <si>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</si>
  <si>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</si>
  <si>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</si>
  <si>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</si>
  <si>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</si>
  <si>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</si>
  <si>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</si>
  <si>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</si>
  <si>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</si>
  <si>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</si>
  <si>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</si>
  <si>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</si>
  <si>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</si>
  <si>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</si>
  <si>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</si>
  <si>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</si>
  <si>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</si>
  <si>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</si>
  <si>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</si>
  <si>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</si>
  <si>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</si>
  <si>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</si>
  <si>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</si>
  <si>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</si>
  <si>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</si>
  <si>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</si>
  <si>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</si>
  <si>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</si>
  <si>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</si>
  <si>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</si>
  <si>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</si>
  <si>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</si>
  <si>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</si>
  <si>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</si>
  <si>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</si>
  <si>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</si>
  <si>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</si>
  <si>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</si>
  <si>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</si>
  <si>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</si>
  <si>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</si>
  <si>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</si>
  <si>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</si>
  <si>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</si>
  <si>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</si>
  <si>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</si>
  <si>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</si>
  <si>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</si>
  <si>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</si>
  <si>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</si>
  <si>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</si>
  <si>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</si>
  <si>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</si>
  <si>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</si>
  <si>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</si>
  <si>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</si>
  <si>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</si>
  <si>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</si>
  <si>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</si>
  <si>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</si>
  <si>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</si>
  <si>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</si>
  <si>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</si>
  <si>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</si>
  <si>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</si>
  <si>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</si>
  <si>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</si>
  <si>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</si>
  <si>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</si>
  <si>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</si>
  <si>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</si>
  <si>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</si>
  <si>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</si>
  <si>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</si>
  <si>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</si>
  <si>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</si>
  <si>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</si>
  <si>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</si>
  <si>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</si>
  <si>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</si>
  <si>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</si>
  <si>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</si>
  <si>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</si>
  <si>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</si>
  <si>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</si>
  <si>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</si>
  <si>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</si>
  <si>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</si>
  <si>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</si>
  <si>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</si>
  <si>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</si>
  <si>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</si>
  <si>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</si>
  <si>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</si>
  <si>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</si>
  <si>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</si>
  <si>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</si>
  <si>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</si>
  <si>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</si>
  <si>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</si>
  <si>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</si>
  <si>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</si>
  <si>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</si>
  <si>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</si>
  <si>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</si>
  <si>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</si>
  <si>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</si>
  <si>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</si>
  <si>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</si>
  <si>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</si>
  <si>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</si>
  <si>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</si>
  <si>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</si>
  <si>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</si>
  <si>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</si>
  <si>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</si>
  <si>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</si>
  <si>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</si>
  <si>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</si>
  <si>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</si>
  <si>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</si>
  <si>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</si>
  <si>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</si>
  <si>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</si>
  <si>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</si>
  <si>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</si>
  <si>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</si>
  <si>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</si>
  <si>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</si>
  <si>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</si>
  <si>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</si>
  <si>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</si>
  <si>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</si>
  <si>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</si>
  <si>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</si>
  <si>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</si>
  <si>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</si>
  <si>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</si>
  <si>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</si>
  <si>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</si>
  <si>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</si>
  <si>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</si>
  <si>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</si>
  <si>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</si>
  <si>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</si>
  <si>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</si>
  <si>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</si>
  <si>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</si>
  <si>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</si>
  <si>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</si>
  <si>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</si>
  <si>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</si>
  <si>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</si>
  <si>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</si>
  <si>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</si>
  <si>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</si>
  <si>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</si>
  <si>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</si>
  <si>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</si>
  <si>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</si>
  <si>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</si>
  <si>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</si>
  <si>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</si>
  <si>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</si>
  <si>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</si>
  <si>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</si>
  <si>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</si>
  <si>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</si>
  <si>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</si>
  <si>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</si>
  <si>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</si>
  <si>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</si>
  <si>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</si>
  <si>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</si>
  <si>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</si>
  <si>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</si>
  <si>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</si>
  <si>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</si>
  <si>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</si>
  <si>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</si>
  <si>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</si>
  <si>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</si>
  <si>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</si>
  <si>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</si>
  <si>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</si>
  <si>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</si>
  <si>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</si>
  <si>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</si>
  <si>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</si>
  <si>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</si>
  <si>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</si>
  <si>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</si>
  <si>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</si>
  <si>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</si>
  <si>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</si>
  <si>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</si>
  <si>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</si>
  <si>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</si>
  <si>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</si>
  <si>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</si>
  <si>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</si>
  <si>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</si>
  <si>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</si>
  <si>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</si>
  <si>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</si>
  <si>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</si>
  <si>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</si>
  <si>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</si>
  <si>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</si>
  <si>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</si>
  <si>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</si>
  <si>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</si>
  <si>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</si>
  <si>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</si>
  <si>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</si>
  <si>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</si>
  <si>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</si>
  <si>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</si>
  <si>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</si>
  <si>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</si>
  <si>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</si>
  <si>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</si>
  <si>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</si>
  <si>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</si>
  <si>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</si>
  <si>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</si>
  <si>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</si>
  <si>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</si>
  <si>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</si>
  <si>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</si>
  <si>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</si>
  <si>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</si>
  <si>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</si>
  <si>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</si>
  <si>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</si>
  <si>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</si>
  <si>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</si>
  <si>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</si>
  <si>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</si>
  <si>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</si>
  <si>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</si>
  <si>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</si>
  <si>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</si>
  <si>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</si>
  <si>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</si>
  <si>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</si>
  <si>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</si>
  <si>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</si>
  <si>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</si>
  <si>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</si>
  <si>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</si>
  <si>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</si>
  <si>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</si>
  <si>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</si>
  <si>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</si>
  <si>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</si>
  <si>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</si>
  <si>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</si>
  <si>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</si>
  <si>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</si>
  <si>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</si>
  <si>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</si>
  <si>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</si>
  <si>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</si>
  <si>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</si>
  <si>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</si>
  <si>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</si>
  <si>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</si>
  <si>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</si>
  <si>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</si>
  <si>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</si>
  <si>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</si>
  <si>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</si>
  <si>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</si>
  <si>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</si>
  <si>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</si>
  <si>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</si>
  <si>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</si>
  <si>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</si>
  <si>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</si>
  <si>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</si>
  <si>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</si>
  <si>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</si>
  <si>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</si>
  <si>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</si>
  <si>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</si>
  <si>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</si>
  <si>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</si>
  <si>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</si>
  <si>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</si>
  <si>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</si>
  <si>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</si>
  <si>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</si>
  <si>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</si>
  <si>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</si>
  <si>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</si>
  <si>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</si>
  <si>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</si>
  <si>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</si>
  <si>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</si>
  <si>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</si>
  <si>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</si>
  <si>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</si>
  <si>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</si>
  <si>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</si>
  <si>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</si>
  <si>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</si>
  <si>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</si>
  <si>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</si>
  <si>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</si>
  <si>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</si>
  <si>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</si>
  <si>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</si>
  <si>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</si>
  <si>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</si>
  <si>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</si>
  <si>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</si>
  <si>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</si>
  <si>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</si>
  <si>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</si>
  <si>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</si>
  <si>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</si>
  <si>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</si>
  <si>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</si>
  <si>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</si>
  <si>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</si>
  <si>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</si>
  <si>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</si>
  <si>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</si>
  <si>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</si>
  <si>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</si>
  <si>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</si>
  <si>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</si>
  <si>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</si>
  <si>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</si>
  <si>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</si>
  <si>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</si>
  <si>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</si>
  <si>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</si>
  <si>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</si>
  <si>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</si>
  <si>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</si>
  <si>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</si>
  <si>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</si>
  <si>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</si>
  <si>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</si>
  <si>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</si>
  <si>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</si>
  <si>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</si>
  <si>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</si>
  <si>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</si>
  <si>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</si>
  <si>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</si>
  <si>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</si>
  <si>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</si>
  <si>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</si>
  <si>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</si>
  <si>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</si>
  <si>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</si>
  <si>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</si>
  <si>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</si>
  <si>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</si>
  <si>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</si>
  <si>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</si>
  <si>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</si>
  <si>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</si>
  <si>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</si>
  <si>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</si>
  <si>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</si>
  <si>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</si>
  <si>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</si>
  <si>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</si>
  <si>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</si>
  <si>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</si>
  <si>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</si>
  <si>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</si>
  <si>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</si>
  <si>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</si>
  <si>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</si>
  <si>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</si>
  <si>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</si>
  <si>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</si>
  <si>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</si>
  <si>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</si>
  <si>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</si>
  <si>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</si>
  <si>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</si>
  <si>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</si>
  <si>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</si>
  <si>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</si>
  <si>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</si>
  <si>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</si>
  <si>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</si>
  <si>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</si>
  <si>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</si>
  <si>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</si>
  <si>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</si>
  <si>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</si>
  <si>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</si>
  <si>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</si>
  <si>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</si>
  <si>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</si>
  <si>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</si>
  <si>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</si>
  <si>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</si>
  <si>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</si>
  <si>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</si>
  <si>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</si>
  <si>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</si>
  <si>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</si>
  <si>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</si>
  <si>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</si>
  <si>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</si>
  <si>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</si>
  <si>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</si>
  <si>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</si>
  <si>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</si>
  <si>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</si>
  <si>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</si>
  <si>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</si>
  <si>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</si>
  <si>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</si>
  <si>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</si>
  <si>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</si>
  <si>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</si>
  <si>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</si>
  <si>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</si>
  <si>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</si>
  <si>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</si>
  <si>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</si>
  <si>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</si>
  <si>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</si>
  <si>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</si>
  <si>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</si>
  <si>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</si>
  <si>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</si>
  <si>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</si>
  <si>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</si>
  <si>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</si>
  <si>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</si>
  <si>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</si>
  <si>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</si>
  <si>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</si>
  <si>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</si>
  <si>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</si>
  <si>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</si>
  <si>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</si>
  <si>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</si>
  <si>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</si>
  <si>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</si>
  <si>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</si>
  <si>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</si>
  <si>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</si>
  <si>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</si>
  <si>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</si>
  <si>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</si>
  <si>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</si>
  <si>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</si>
  <si>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</si>
  <si>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</si>
  <si>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</si>
  <si>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</si>
  <si>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</si>
  <si>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</si>
  <si>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</si>
  <si>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</si>
  <si>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</si>
  <si>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</si>
  <si>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</si>
  <si>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</si>
  <si>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</si>
  <si>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</si>
  <si>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</si>
  <si>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</si>
  <si>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</si>
  <si>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</si>
  <si>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</si>
  <si>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</si>
  <si>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</si>
  <si>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</si>
  <si>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</si>
  <si>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</si>
  <si>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</si>
  <si>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</si>
  <si>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</si>
  <si>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</si>
  <si>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</si>
  <si>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</si>
  <si>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</si>
  <si>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</si>
  <si>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</si>
  <si>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</si>
  <si>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</si>
  <si>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</si>
  <si>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</si>
  <si>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</si>
  <si>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</si>
  <si>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</si>
  <si>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</si>
  <si>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</si>
  <si>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</si>
  <si>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</si>
  <si>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</si>
  <si>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</si>
  <si>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</si>
  <si>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</si>
  <si>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</si>
  <si>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</si>
  <si>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</si>
  <si>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</si>
  <si>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</si>
  <si>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</si>
  <si>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</si>
  <si>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</si>
  <si>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</si>
  <si>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</si>
  <si>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</si>
  <si>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</si>
  <si>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</si>
  <si>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</si>
  <si>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</si>
  <si>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</si>
  <si>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</si>
  <si>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</si>
  <si>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</si>
  <si>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</si>
  <si>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</si>
  <si>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</si>
  <si>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</si>
  <si>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</si>
  <si>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</si>
  <si>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</si>
  <si>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</si>
  <si>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</si>
  <si>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</si>
  <si>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</si>
  <si>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</si>
  <si>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</si>
  <si>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</si>
  <si>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</si>
  <si>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</si>
  <si>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</si>
  <si>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</si>
  <si>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</si>
  <si>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</si>
  <si>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</si>
  <si>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</si>
  <si>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</si>
  <si>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</si>
  <si>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</si>
  <si>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</si>
  <si>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</si>
  <si>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</si>
  <si>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</si>
  <si>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</si>
  <si>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</si>
  <si>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</si>
  <si>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</si>
  <si>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</si>
  <si>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</si>
  <si>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</si>
  <si>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</si>
  <si>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</si>
  <si>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</si>
  <si>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</si>
  <si>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</si>
  <si>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</si>
  <si>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</si>
  <si>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</si>
  <si>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</si>
  <si>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</si>
  <si>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</si>
  <si>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</si>
  <si>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</si>
  <si>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</si>
  <si>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</si>
  <si>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</si>
  <si>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</si>
  <si>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</si>
  <si>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</si>
  <si>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</si>
  <si>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</si>
  <si>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</si>
  <si>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</si>
  <si>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</si>
  <si>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</si>
  <si>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</si>
  <si>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</si>
  <si>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</si>
  <si>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</si>
  <si>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</si>
  <si>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</si>
  <si>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</si>
  <si>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</si>
  <si>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</si>
  <si>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</si>
  <si>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</si>
  <si>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</si>
  <si>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</si>
  <si>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</si>
  <si>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</si>
  <si>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</si>
  <si>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</si>
  <si>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</si>
  <si>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</si>
  <si>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</si>
  <si>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</si>
  <si>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</si>
  <si>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</si>
  <si>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</si>
  <si>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</si>
  <si>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</si>
  <si>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</si>
  <si>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</si>
  <si>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</si>
  <si>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</si>
  <si>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</si>
  <si>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</si>
  <si>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</si>
  <si>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</si>
  <si>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</si>
  <si>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</si>
  <si>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</si>
  <si>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</si>
  <si>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</si>
  <si>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</si>
  <si>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</si>
  <si>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</si>
  <si>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</si>
  <si>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</si>
  <si>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</si>
  <si>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</si>
  <si>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</si>
  <si>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</si>
  <si>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</si>
  <si>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</si>
  <si>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</si>
  <si>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</si>
  <si>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</si>
  <si>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</si>
  <si>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</si>
  <si>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</si>
  <si>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</si>
  <si>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</si>
  <si>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</si>
  <si>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</si>
  <si>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</si>
  <si>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</si>
  <si>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</si>
  <si>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</si>
  <si>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</si>
  <si>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</si>
  <si>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</si>
  <si>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</si>
  <si>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</si>
  <si>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</si>
  <si>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</si>
  <si>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</si>
  <si>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</si>
  <si>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</si>
  <si>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</si>
  <si>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</si>
  <si>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</si>
  <si>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</si>
  <si>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</si>
  <si>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</si>
  <si>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</si>
  <si>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</si>
  <si>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</si>
  <si>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</si>
  <si>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</si>
  <si>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</si>
  <si>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</si>
  <si>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</si>
  <si>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</si>
  <si>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</si>
  <si>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</si>
  <si>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</si>
  <si>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</si>
  <si>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</si>
  <si>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</si>
  <si>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</si>
  <si>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</si>
  <si>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</si>
  <si>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</si>
  <si>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</si>
  <si>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</si>
  <si>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</si>
  <si>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</si>
  <si>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</si>
  <si>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</si>
  <si>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</si>
  <si>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</si>
  <si>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</si>
  <si>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</si>
  <si>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</si>
  <si>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</si>
  <si>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</si>
  <si>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</si>
  <si>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</si>
  <si>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</si>
  <si>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</si>
  <si>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</si>
  <si>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</si>
  <si>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</si>
  <si>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</si>
  <si>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</si>
  <si>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</si>
  <si>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</si>
  <si>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</si>
  <si>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</si>
  <si>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</si>
  <si>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</si>
  <si>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</si>
  <si>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</si>
  <si>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</si>
  <si>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</si>
  <si>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</si>
  <si>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</si>
  <si>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</si>
  <si>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</si>
  <si>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</si>
  <si>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</si>
  <si>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</si>
  <si>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</si>
  <si>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</si>
  <si>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</si>
  <si>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</si>
  <si>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</si>
  <si>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</si>
  <si>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</si>
  <si>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</si>
  <si>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</si>
  <si>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</si>
  <si>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</si>
  <si>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</si>
  <si>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</si>
  <si>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</si>
  <si>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</si>
  <si>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</si>
  <si>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</si>
  <si>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</si>
  <si>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</si>
  <si>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</si>
  <si>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</si>
  <si>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</si>
  <si>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</si>
  <si>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</si>
  <si>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</si>
  <si>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</si>
  <si>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</si>
  <si>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</si>
  <si>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</si>
  <si>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</si>
  <si>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</si>
  <si>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</si>
  <si>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</si>
  <si>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</si>
  <si>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</si>
  <si>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</si>
  <si>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</si>
  <si>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</si>
  <si>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</si>
  <si>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</si>
  <si>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</si>
  <si>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</si>
  <si>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</si>
  <si>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</si>
  <si>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</si>
  <si>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</si>
  <si>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</si>
  <si>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</si>
  <si>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</si>
  <si>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</si>
  <si>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</si>
  <si>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</si>
  <si>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</si>
  <si>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</si>
  <si>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</si>
  <si>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</si>
  <si>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</si>
  <si>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</si>
  <si>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</si>
  <si>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</si>
  <si>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</si>
  <si>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</si>
  <si>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</si>
  <si>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</si>
  <si>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</si>
  <si>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</si>
  <si>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</si>
  <si>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</si>
  <si>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</si>
  <si>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</si>
  <si>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</si>
  <si>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</si>
  <si>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</si>
  <si>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</si>
  <si>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</si>
  <si>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</si>
  <si>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</si>
  <si>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</si>
  <si>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</si>
  <si>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</si>
  <si>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</si>
  <si>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</si>
  <si>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</si>
  <si>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</si>
  <si>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</si>
  <si>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</si>
  <si>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</si>
  <si>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</si>
  <si>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</si>
  <si>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</si>
  <si>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</si>
  <si>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</si>
  <si>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</si>
  <si>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</si>
  <si>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</si>
  <si>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</si>
  <si>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</si>
  <si>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</si>
  <si>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</si>
  <si>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</si>
  <si>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</si>
  <si>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</si>
  <si>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</si>
  <si>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</si>
  <si>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</si>
  <si>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</si>
  <si>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</si>
  <si>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</si>
  <si>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</si>
  <si>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</si>
  <si>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</si>
  <si>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</si>
  <si>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</si>
  <si>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</si>
  <si>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</si>
  <si>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</si>
  <si>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</si>
  <si>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</si>
  <si>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</si>
  <si>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</si>
  <si>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</si>
  <si>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</si>
  <si>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</si>
  <si>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</si>
  <si>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</si>
  <si>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</si>
  <si>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</si>
  <si>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</si>
  <si>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</si>
  <si>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</si>
  <si>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</si>
  <si>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</si>
  <si>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</si>
  <si>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</si>
  <si>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</si>
  <si>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</si>
  <si>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</si>
  <si>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</si>
  <si>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</si>
  <si>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</si>
  <si>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</si>
  <si>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</si>
  <si>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</si>
  <si>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</si>
  <si>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</si>
  <si>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</si>
  <si>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</si>
  <si>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</si>
  <si>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</si>
  <si>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</si>
  <si>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</si>
  <si>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</si>
  <si>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</si>
  <si>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</si>
  <si>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</si>
  <si>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</si>
  <si>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</si>
  <si>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</si>
  <si>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</si>
  <si>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</si>
  <si>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</si>
  <si>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</si>
  <si>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</si>
  <si>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</si>
  <si>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</si>
  <si>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</si>
  <si>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</si>
  <si>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</si>
  <si>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</si>
  <si>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</si>
  <si>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</si>
  <si>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</si>
  <si>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</si>
  <si>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</si>
  <si>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</si>
  <si>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</si>
  <si>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</si>
  <si>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</si>
  <si>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</si>
  <si>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</si>
  <si>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</si>
  <si>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</si>
  <si>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</si>
  <si>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</si>
  <si>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</si>
  <si>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</si>
  <si>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</si>
  <si>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</si>
  <si>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</si>
  <si>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</si>
  <si>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</si>
  <si>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</si>
  <si>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</si>
  <si>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</si>
  <si>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</si>
  <si>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</si>
  <si>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</si>
  <si>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</si>
  <si>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</si>
  <si>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</si>
  <si>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</si>
  <si>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</si>
  <si>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</si>
  <si>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</si>
  <si>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</si>
  <si>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</si>
  <si>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</si>
  <si>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</si>
  <si>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</si>
  <si>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</si>
  <si>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</si>
  <si>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</si>
  <si>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</si>
  <si>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</si>
  <si>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</si>
  <si>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</si>
  <si>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</si>
  <si>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</si>
  <si>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</si>
  <si>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</si>
  <si>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</si>
  <si>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</si>
  <si>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</si>
  <si>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</si>
  <si>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</si>
  <si>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</si>
  <si>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</si>
  <si>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</si>
  <si>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</si>
  <si>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</si>
  <si>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</si>
  <si>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</si>
  <si>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</si>
  <si>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</si>
  <si>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</si>
  <si>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</si>
  <si>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</si>
  <si>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</si>
  <si>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</si>
  <si>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</si>
  <si>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</si>
  <si>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</si>
  <si>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</si>
  <si>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</si>
  <si>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</si>
  <si>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</si>
  <si>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</si>
  <si>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</si>
  <si>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</si>
  <si>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</si>
  <si>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</si>
  <si>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</si>
  <si>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</si>
  <si>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</si>
  <si>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</si>
  <si>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</si>
  <si>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</si>
  <si>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</si>
  <si>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</si>
  <si>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</si>
  <si>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</si>
  <si>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</si>
  <si>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</si>
  <si>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</si>
  <si>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</si>
  <si>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</si>
  <si>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</si>
  <si>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</si>
  <si>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</si>
  <si>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</si>
  <si>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</si>
  <si>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</si>
  <si>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</si>
  <si>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</si>
  <si>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</si>
  <si>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</si>
  <si>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</si>
  <si>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</si>
  <si>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</si>
  <si>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</si>
  <si>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</si>
  <si>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</si>
  <si>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</si>
  <si>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</si>
  <si>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</si>
  <si>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</si>
  <si>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</si>
  <si>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</si>
  <si>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</si>
  <si>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</si>
  <si>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</si>
  <si>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</si>
  <si>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</si>
  <si>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</si>
  <si>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</si>
  <si>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</si>
  <si>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</si>
  <si>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</si>
  <si>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</si>
  <si>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</si>
  <si>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</si>
  <si>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</si>
  <si>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</si>
  <si>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</si>
  <si>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</si>
  <si>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</si>
  <si>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</si>
  <si>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</si>
  <si>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</si>
  <si>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</si>
  <si>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</si>
  <si>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</si>
  <si>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</si>
  <si>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</si>
  <si>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</si>
  <si>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</si>
  <si>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</si>
  <si>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</si>
  <si>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</si>
  <si>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</si>
  <si>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</si>
  <si>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</si>
  <si>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</si>
  <si>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</si>
  <si>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</si>
  <si>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</si>
  <si>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</si>
  <si>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</si>
  <si>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</si>
  <si>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</si>
  <si>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</si>
  <si>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</si>
  <si>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</si>
  <si>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</si>
  <si>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</si>
  <si>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</si>
  <si>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</si>
  <si>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</si>
  <si>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</si>
  <si>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</si>
  <si>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</si>
  <si>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</si>
  <si>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</si>
  <si>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</si>
  <si>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</si>
  <si>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</si>
  <si>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</si>
  <si>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</si>
  <si>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</si>
  <si>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</si>
  <si>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</si>
  <si>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</si>
  <si>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</si>
  <si>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</si>
  <si>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</si>
  <si>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</si>
  <si>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</si>
  <si>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</si>
  <si>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</si>
  <si>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</si>
  <si>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</si>
  <si>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</si>
  <si>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</si>
  <si>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</si>
  <si>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</si>
  <si>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</si>
  <si>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</si>
  <si>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</si>
  <si>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</si>
  <si>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</si>
  <si>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</si>
  <si>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</si>
  <si>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</si>
  <si>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</si>
  <si>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</si>
  <si>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</si>
  <si>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</si>
  <si>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</si>
  <si>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</si>
  <si>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</si>
  <si>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</si>
  <si>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</si>
  <si>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</si>
  <si>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</si>
  <si>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</si>
  <si>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</si>
  <si>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</si>
  <si>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</si>
  <si>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</si>
  <si>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</si>
  <si>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</si>
  <si>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</si>
  <si>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</si>
  <si>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</si>
  <si>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</si>
  <si>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</si>
  <si>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</si>
  <si>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</si>
  <si>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</si>
  <si>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</si>
  <si>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</si>
  <si>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</si>
  <si>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</si>
  <si>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</si>
  <si>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</si>
  <si>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</si>
  <si>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</si>
  <si>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</si>
  <si>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</si>
  <si>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</si>
  <si>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</si>
  <si>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</si>
  <si>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</si>
  <si>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</si>
  <si>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</si>
  <si>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</si>
  <si>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</si>
  <si>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</si>
  <si>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</si>
  <si>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</si>
  <si>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</si>
  <si>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</si>
  <si>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</si>
  <si>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</si>
  <si>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</si>
  <si>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</si>
  <si>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</si>
  <si>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</si>
  <si>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</si>
  <si>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</si>
  <si>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</si>
  <si>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</si>
  <si>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</si>
  <si>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</si>
  <si>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</si>
  <si>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</si>
  <si>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</si>
  <si>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</si>
  <si>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</si>
  <si>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</si>
  <si>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</si>
  <si>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</si>
  <si>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</si>
  <si>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</si>
  <si>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</si>
  <si>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</si>
  <si>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</si>
  <si>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</si>
  <si>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</si>
  <si>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</si>
  <si>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</si>
  <si>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</si>
  <si>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</si>
  <si>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</si>
  <si>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</si>
  <si>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</si>
  <si>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</si>
  <si>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</si>
  <si>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</si>
  <si>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</si>
  <si>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</si>
  <si>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</si>
  <si>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</si>
  <si>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</si>
  <si>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</si>
  <si>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</si>
  <si>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</si>
  <si>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</si>
  <si>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</si>
  <si>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</si>
  <si>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</si>
  <si>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</si>
  <si>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</si>
  <si>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</si>
  <si>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</si>
  <si>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</si>
  <si>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</si>
  <si>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</si>
  <si>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</si>
  <si>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</si>
  <si>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</si>
  <si>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</si>
  <si>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</si>
  <si>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</si>
  <si>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</si>
  <si>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</si>
  <si>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</si>
  <si>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</si>
  <si>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</si>
  <si>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</si>
  <si>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</si>
  <si>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</si>
  <si>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</si>
  <si>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</si>
  <si>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</si>
  <si>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</si>
  <si>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</si>
  <si>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</si>
  <si>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</si>
  <si>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</si>
  <si>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</si>
  <si>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</si>
  <si>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</si>
  <si>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</si>
  <si>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</si>
  <si>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</si>
  <si>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</si>
  <si>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</si>
  <si>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</si>
  <si>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</si>
  <si>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</si>
  <si>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</si>
  <si>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</si>
  <si>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</si>
  <si>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</si>
  <si>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</si>
  <si>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</si>
  <si>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</si>
  <si>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</si>
  <si>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</si>
  <si>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</si>
  <si>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</si>
  <si>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</si>
  <si>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</si>
  <si>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</si>
  <si>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</si>
  <si>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</si>
  <si>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</si>
  <si>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</si>
  <si>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</si>
  <si>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</si>
  <si>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</si>
  <si>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</si>
  <si>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</si>
  <si>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</si>
  <si>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</si>
  <si>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</si>
  <si>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</si>
  <si>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</si>
  <si>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</si>
  <si>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</si>
  <si>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</si>
  <si>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</si>
  <si>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</si>
  <si>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</si>
  <si>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</si>
  <si>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</si>
  <si>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</si>
  <si>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</si>
  <si>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</si>
  <si>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</si>
  <si>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</si>
  <si>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</si>
  <si>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</si>
  <si>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</si>
  <si>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</si>
  <si>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</si>
  <si>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</si>
  <si>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</si>
  <si>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</si>
  <si>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</si>
  <si>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</si>
  <si>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</si>
  <si>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</si>
  <si>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</si>
  <si>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</si>
  <si>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</si>
  <si>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</si>
  <si>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</si>
  <si>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</si>
  <si>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</si>
  <si>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</si>
  <si>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</si>
  <si>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</si>
  <si>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</si>
  <si>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</si>
  <si>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</si>
  <si>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</si>
  <si>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</si>
  <si>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</si>
  <si>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</si>
  <si>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</si>
  <si>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</si>
  <si>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</si>
  <si>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</si>
  <si>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</si>
  <si>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</si>
  <si>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</si>
  <si>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</si>
  <si>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</si>
  <si>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</si>
  <si>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</si>
  <si>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</si>
  <si>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</si>
  <si>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</si>
  <si>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</si>
  <si>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</si>
  <si>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</si>
  <si>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</si>
  <si>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</si>
  <si>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</si>
  <si>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</si>
  <si>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</si>
  <si>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</si>
  <si>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</si>
  <si>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</si>
  <si>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</si>
  <si>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</si>
  <si>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</si>
  <si>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</si>
  <si>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</si>
  <si>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</si>
  <si>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</si>
  <si>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</si>
  <si>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</si>
  <si>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</si>
  <si>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</si>
  <si>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</si>
  <si>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</si>
  <si>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</si>
  <si>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</si>
  <si>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</si>
  <si>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</si>
  <si>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</si>
  <si>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</si>
  <si>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</si>
  <si>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</si>
  <si>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</si>
  <si>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</si>
  <si>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</si>
  <si>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</si>
  <si>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</si>
  <si>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</si>
  <si>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</si>
  <si>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</si>
  <si>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</si>
  <si>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</si>
  <si>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</si>
  <si>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</si>
  <si>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</si>
  <si>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</si>
  <si>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</si>
  <si>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</si>
  <si>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</si>
  <si>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</si>
  <si>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</si>
  <si>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</si>
  <si>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</si>
  <si>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</si>
  <si>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</si>
  <si>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</si>
  <si>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</si>
  <si>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</si>
  <si>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</si>
  <si>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</si>
  <si>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</si>
  <si>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</si>
  <si>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</si>
  <si>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</si>
  <si>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</si>
  <si>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</si>
  <si>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</si>
  <si>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</si>
  <si>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</si>
  <si>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</si>
  <si>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</si>
  <si>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</si>
  <si>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</si>
  <si>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</si>
  <si>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</si>
  <si>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</si>
  <si>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</si>
  <si>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</si>
  <si>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</si>
  <si>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</si>
  <si>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</si>
  <si>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</si>
  <si>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</si>
  <si>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</si>
  <si>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</si>
  <si>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</si>
  <si>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</si>
  <si>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</si>
  <si>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</si>
  <si>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</si>
  <si>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</si>
  <si>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</si>
  <si>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</si>
  <si>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</si>
  <si>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</si>
  <si>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</si>
  <si>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</si>
  <si>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</si>
  <si>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</si>
  <si>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</si>
  <si>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</si>
  <si>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</si>
  <si>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</si>
  <si>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</si>
  <si>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</si>
  <si>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</si>
  <si>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</si>
  <si>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</si>
  <si>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</si>
  <si>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</si>
  <si>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</si>
  <si>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</si>
  <si>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</si>
  <si>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</si>
  <si>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</si>
  <si>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</si>
  <si>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</si>
  <si>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</si>
  <si>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</si>
  <si>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</si>
  <si>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</si>
  <si>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</si>
  <si>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</si>
  <si>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</si>
  <si>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</si>
  <si>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</si>
  <si>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</si>
  <si>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</si>
  <si>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</si>
  <si>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</si>
  <si>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</si>
  <si>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</si>
  <si>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</si>
  <si>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</si>
  <si>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</si>
  <si>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</si>
  <si>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</si>
  <si>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</si>
  <si>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</si>
  <si>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</si>
  <si>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</si>
  <si>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</si>
  <si>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</si>
  <si>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</si>
  <si>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</si>
  <si>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</si>
  <si>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</si>
  <si>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</si>
  <si>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</si>
  <si>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</si>
  <si>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</si>
  <si>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</si>
  <si>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</si>
  <si>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</si>
  <si>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</si>
  <si>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</si>
  <si>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</si>
  <si>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</si>
  <si>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</si>
  <si>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</si>
  <si>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</si>
  <si>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</si>
  <si>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</si>
  <si>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</si>
  <si>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</si>
  <si>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</si>
  <si>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</si>
  <si>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</si>
  <si>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</si>
  <si>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</si>
  <si>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</si>
  <si>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</si>
  <si>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</si>
  <si>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</si>
  <si>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</si>
  <si>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</si>
  <si>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</si>
  <si>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</si>
  <si>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</si>
  <si>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</si>
  <si>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</si>
  <si>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</si>
  <si>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</si>
  <si>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</si>
  <si>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</si>
  <si>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</si>
  <si>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</si>
  <si>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</si>
  <si>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</si>
  <si>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</si>
  <si>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</si>
  <si>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</si>
  <si>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</si>
  <si>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</si>
  <si>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</si>
  <si>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</si>
  <si>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</si>
  <si>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</si>
  <si>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</si>
  <si>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</si>
  <si>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</si>
  <si>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</si>
  <si>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</si>
  <si>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</si>
  <si>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</si>
  <si>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</si>
  <si>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</si>
  <si>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</si>
  <si>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</si>
  <si>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</si>
  <si>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</si>
  <si>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</si>
  <si>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</si>
  <si>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</si>
  <si>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</si>
  <si>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</si>
  <si>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</si>
  <si>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</si>
  <si>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</si>
  <si>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</si>
  <si>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</si>
  <si>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</si>
  <si>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</si>
  <si>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</si>
  <si>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</si>
  <si>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</si>
  <si>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</si>
  <si>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</si>
  <si>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</si>
  <si>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</si>
  <si>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</si>
  <si>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</si>
  <si>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</si>
  <si>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</si>
  <si>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</si>
  <si>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</si>
  <si>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</si>
  <si>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</si>
  <si>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</si>
  <si>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</si>
  <si>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</si>
  <si>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</si>
  <si>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</si>
  <si>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</si>
  <si>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</si>
  <si>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</si>
  <si>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</si>
  <si>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</si>
  <si>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</si>
  <si>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</si>
  <si>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</si>
  <si>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</si>
  <si>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</si>
  <si>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</si>
  <si>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</si>
  <si>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</si>
  <si>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</si>
  <si>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</si>
  <si>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</si>
  <si>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</si>
  <si>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</si>
  <si>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</si>
  <si>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</si>
  <si>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</si>
  <si>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</si>
  <si>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</si>
  <si>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</si>
  <si>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</si>
  <si>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</si>
  <si>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</si>
  <si>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</si>
  <si>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</si>
  <si>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</si>
  <si>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</si>
  <si>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</si>
  <si>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</si>
  <si>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</si>
  <si>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</si>
  <si>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</si>
  <si>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</si>
  <si>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</si>
  <si>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</si>
  <si>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</si>
  <si>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</si>
  <si>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</si>
  <si>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</si>
  <si>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</si>
  <si>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</si>
  <si>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</si>
  <si>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</si>
  <si>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</si>
  <si>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</si>
  <si>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</si>
  <si>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</si>
  <si>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</si>
  <si>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</si>
  <si>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</si>
  <si>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</si>
  <si>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</si>
  <si>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</si>
  <si>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</si>
  <si>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</si>
  <si>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</si>
  <si>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</si>
  <si>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</si>
  <si>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</si>
  <si>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</si>
  <si>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</si>
  <si>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</si>
  <si>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</si>
  <si>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</si>
  <si>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</si>
  <si>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</si>
  <si>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</si>
  <si>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</si>
  <si>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</si>
  <si>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</si>
  <si>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</si>
  <si>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</si>
  <si>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</si>
  <si>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</si>
  <si>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</si>
  <si>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</si>
  <si>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</si>
  <si>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</si>
  <si>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</si>
  <si>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</si>
  <si>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</si>
  <si>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</si>
  <si>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</si>
  <si>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</si>
  <si>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</si>
  <si>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</si>
  <si>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</si>
  <si>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</si>
  <si>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</si>
  <si>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</si>
  <si>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</si>
  <si>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</si>
  <si>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</si>
  <si>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</si>
  <si>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</si>
  <si>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</si>
  <si>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</si>
  <si>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</si>
  <si>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</si>
  <si>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</si>
  <si>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</si>
  <si>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</si>
  <si>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</si>
  <si>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</si>
  <si>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</si>
  <si>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</si>
  <si>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</si>
  <si>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</si>
  <si>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</si>
  <si>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</si>
  <si>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</si>
  <si>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</si>
  <si>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</si>
  <si>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</si>
  <si>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</si>
  <si>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</si>
  <si>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</si>
  <si>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</si>
  <si>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</si>
  <si>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</si>
  <si>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</si>
  <si>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</si>
  <si>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</si>
  <si>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</si>
  <si>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</si>
  <si>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</si>
  <si>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</si>
  <si>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</si>
  <si>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</si>
  <si>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</si>
  <si>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</si>
  <si>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</si>
  <si>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</si>
  <si>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</si>
  <si>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</si>
  <si>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</si>
  <si>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</si>
  <si>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</si>
  <si>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</si>
  <si>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</si>
  <si>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</si>
  <si>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</si>
  <si>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</si>
  <si>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</si>
  <si>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</si>
  <si>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</si>
  <si>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</si>
  <si>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</si>
  <si>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</si>
  <si>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</si>
  <si>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</si>
  <si>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</si>
  <si>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</si>
  <si>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</si>
  <si>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</si>
  <si>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</si>
  <si>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</si>
  <si>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</si>
  <si>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</si>
  <si>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</si>
  <si>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</si>
  <si>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</si>
  <si>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</si>
  <si>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</si>
  <si>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</si>
  <si>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</si>
  <si>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</si>
  <si>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</si>
  <si>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</si>
  <si>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</si>
  <si>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</si>
  <si>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</si>
  <si>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</si>
  <si>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</si>
  <si>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</si>
  <si>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</si>
  <si>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</si>
  <si>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</si>
  <si>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</si>
  <si>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</si>
  <si>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</si>
  <si>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</si>
  <si>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</si>
  <si>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</si>
  <si>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</si>
  <si>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</si>
  <si>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</si>
  <si>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</si>
  <si>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</si>
  <si>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</si>
  <si>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</si>
  <si>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</si>
  <si>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</si>
  <si>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</si>
  <si>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</si>
  <si>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</si>
  <si>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</si>
  <si>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</si>
  <si>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</si>
  <si>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</si>
  <si>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</si>
  <si>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</si>
  <si>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</si>
  <si>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</si>
  <si>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</si>
  <si>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</si>
  <si>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</si>
  <si>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</si>
  <si>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</si>
  <si>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</si>
  <si>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</si>
  <si>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</si>
  <si>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</si>
  <si>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</si>
  <si>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</si>
  <si>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</si>
  <si>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</si>
  <si>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</si>
  <si>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</si>
  <si>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</si>
  <si>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</si>
  <si>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</si>
  <si>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</si>
  <si>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</si>
  <si>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</si>
  <si>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</si>
  <si>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</si>
  <si>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</si>
  <si>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</si>
  <si>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</si>
  <si>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</si>
  <si>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</si>
  <si>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</si>
  <si>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</si>
  <si>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</si>
  <si>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</si>
  <si>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</si>
  <si>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</si>
  <si>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</si>
  <si>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</si>
  <si>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</si>
  <si>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</si>
  <si>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</si>
  <si>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</si>
  <si>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</si>
  <si>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</si>
  <si>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</si>
  <si>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</si>
  <si>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</si>
  <si>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</si>
  <si>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</si>
  <si>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</si>
  <si>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</si>
  <si>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</si>
  <si>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</si>
  <si>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</si>
  <si>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</si>
  <si>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</si>
  <si>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</si>
  <si>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</si>
  <si>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</si>
  <si>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</si>
  <si>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</si>
  <si>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</si>
  <si>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</si>
  <si>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</si>
  <si>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</si>
  <si>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</si>
  <si>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</si>
  <si>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</si>
  <si>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</si>
  <si>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</si>
  <si>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</si>
  <si>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</si>
  <si>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</si>
  <si>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</si>
  <si>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</si>
  <si>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</si>
  <si>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</si>
  <si>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</si>
  <si>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</si>
  <si>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</si>
  <si>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</si>
  <si>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</si>
  <si>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</si>
  <si>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</si>
  <si>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</si>
  <si>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</si>
  <si>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</si>
  <si>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</si>
  <si>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</si>
  <si>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</si>
  <si>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</si>
  <si>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</si>
  <si>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</si>
  <si>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</si>
  <si>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</si>
  <si>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</si>
  <si>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</si>
  <si>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</si>
  <si>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</si>
  <si>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</si>
  <si>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</si>
  <si>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</si>
  <si>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</si>
  <si>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</si>
  <si>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</si>
  <si>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</si>
  <si>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</si>
  <si>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</si>
  <si>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</si>
  <si>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</si>
  <si>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</si>
  <si>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</si>
  <si>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</si>
  <si>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</si>
  <si>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</si>
  <si>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</si>
  <si>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</si>
  <si>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</si>
  <si>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</si>
  <si>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</si>
  <si>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</si>
  <si>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</si>
  <si>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</si>
  <si>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</si>
  <si>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</si>
  <si>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</si>
  <si>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</si>
  <si>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</si>
  <si>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</si>
  <si>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</si>
  <si>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</si>
  <si>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</si>
  <si>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</si>
  <si>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</si>
  <si>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</si>
  <si>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</si>
  <si>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</si>
  <si>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</si>
  <si>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</si>
  <si>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</si>
  <si>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</si>
  <si>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</si>
  <si>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</si>
  <si>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</si>
  <si>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</si>
  <si>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</si>
  <si>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</si>
  <si>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</si>
  <si>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</si>
  <si>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</si>
  <si>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</si>
  <si>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</si>
  <si>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</si>
  <si>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</si>
  <si>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</si>
  <si>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</si>
  <si>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</si>
  <si>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</si>
  <si>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</si>
  <si>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</si>
  <si>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</si>
  <si>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</si>
  <si>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</si>
  <si>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</si>
  <si>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</si>
  <si>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</si>
  <si>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</si>
  <si>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</si>
  <si>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</si>
  <si>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</si>
  <si>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</si>
  <si>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</si>
  <si>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</si>
  <si>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</si>
  <si>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</si>
  <si>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</si>
  <si>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</si>
  <si>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</si>
  <si>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</si>
  <si>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</si>
  <si>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</si>
  <si>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</si>
  <si>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</si>
  <si>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</si>
  <si>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</si>
  <si>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</si>
  <si>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</si>
  <si>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</si>
  <si>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</si>
  <si>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</si>
  <si>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</si>
  <si>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</si>
  <si>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</si>
  <si>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</si>
  <si>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</si>
  <si>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</si>
  <si>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</si>
  <si>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</si>
  <si>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</si>
  <si>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</si>
  <si>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</si>
  <si>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</si>
  <si>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</si>
  <si>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</si>
  <si>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</si>
  <si>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</si>
  <si>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</si>
  <si>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</si>
  <si>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</si>
  <si>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</si>
  <si>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</si>
  <si>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</si>
  <si>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</si>
  <si>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</si>
  <si>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</si>
  <si>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</si>
  <si>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</si>
  <si>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</si>
  <si>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</si>
  <si>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</si>
  <si>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</si>
  <si>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</si>
  <si>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</si>
  <si>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</si>
  <si>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</si>
  <si>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</si>
  <si>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</si>
  <si>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</si>
  <si>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</si>
  <si>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</si>
  <si>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</si>
  <si>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</si>
  <si>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</si>
  <si>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</si>
  <si>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</si>
  <si>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</si>
  <si>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</si>
  <si>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</si>
  <si>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</si>
  <si>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</si>
  <si>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</si>
  <si>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</si>
  <si>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</si>
  <si>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</si>
  <si>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</si>
  <si>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</si>
  <si>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</si>
  <si>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</si>
  <si>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</si>
  <si>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</si>
  <si>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</si>
  <si>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</si>
  <si>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</si>
  <si>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</si>
  <si>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</si>
  <si>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</si>
  <si>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</si>
  <si>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</si>
  <si>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</si>
  <si>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</si>
  <si>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</si>
  <si>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</si>
  <si>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</si>
  <si>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</si>
  <si>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</si>
  <si>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</si>
  <si>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</si>
  <si>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</si>
  <si>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</si>
  <si>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</si>
  <si>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</si>
  <si>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</si>
  <si>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</si>
  <si>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</si>
  <si>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</si>
  <si>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</si>
  <si>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</si>
  <si>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</si>
  <si>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</si>
  <si>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</si>
  <si>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</si>
  <si>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</si>
  <si>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</si>
  <si>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</si>
  <si>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</si>
  <si>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</si>
  <si>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</si>
  <si>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</si>
  <si>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</si>
  <si>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</si>
  <si>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</si>
  <si>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</si>
  <si>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</si>
  <si>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</si>
  <si>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</si>
  <si>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</si>
  <si>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</si>
  <si>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</si>
  <si>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</si>
  <si>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</si>
  <si>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</si>
  <si>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</si>
  <si>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</si>
  <si>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</si>
  <si>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</si>
  <si>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</si>
  <si>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</si>
  <si>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</si>
  <si>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</si>
  <si>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</si>
  <si>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</si>
  <si>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</si>
  <si>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</si>
  <si>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</si>
  <si>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</si>
  <si>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</si>
  <si>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</si>
  <si>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</si>
  <si>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</si>
  <si>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</si>
  <si>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</si>
  <si>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</si>
  <si>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</si>
  <si>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</si>
  <si>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</si>
  <si>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</si>
  <si>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</si>
  <si>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</si>
  <si>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</si>
  <si>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</si>
  <si>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</si>
  <si>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</si>
  <si>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</si>
  <si>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</si>
  <si>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</si>
  <si>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</si>
  <si>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</si>
  <si>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</si>
  <si>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</si>
  <si>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</si>
  <si>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</si>
  <si>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</si>
  <si>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</si>
  <si>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</si>
  <si>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</si>
  <si>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</si>
  <si>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</si>
  <si>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</si>
  <si>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</si>
  <si>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</si>
  <si>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</si>
  <si>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</si>
  <si>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</si>
  <si>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</si>
  <si>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</si>
  <si>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</si>
  <si>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</si>
  <si>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</si>
  <si>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</si>
  <si>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</si>
  <si>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</si>
  <si>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</si>
  <si>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</si>
  <si>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</si>
  <si>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</si>
  <si>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</si>
  <si>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</si>
  <si>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</si>
  <si>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</si>
  <si>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</si>
  <si>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</si>
  <si>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</si>
  <si>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</si>
  <si>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</si>
  <si>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</si>
  <si>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</si>
  <si>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</si>
  <si>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</si>
  <si>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</si>
  <si>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</si>
  <si>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</si>
  <si>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</si>
  <si>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</si>
  <si>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</si>
  <si>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</si>
  <si>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</si>
  <si>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</si>
  <si>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</si>
  <si>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</si>
  <si>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</si>
  <si>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</si>
  <si>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</si>
  <si>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</si>
  <si>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</si>
  <si>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</si>
  <si>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</si>
  <si>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</si>
  <si>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</si>
  <si>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</si>
  <si>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</si>
  <si>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</si>
  <si>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</si>
  <si>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</si>
  <si>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</si>
  <si>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</si>
  <si>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</si>
  <si>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</si>
  <si>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</si>
  <si>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</si>
  <si>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</si>
  <si>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</si>
  <si>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</si>
  <si>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</si>
  <si>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</si>
  <si>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</si>
  <si>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</si>
  <si>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</si>
  <si>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</si>
  <si>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</si>
  <si>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</si>
  <si>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</si>
  <si>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</si>
  <si>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</si>
  <si>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</si>
  <si>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</si>
  <si>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</si>
  <si>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</si>
  <si>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</si>
  <si>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</si>
  <si>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</si>
  <si>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</si>
  <si>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</si>
  <si>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</si>
  <si>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</si>
  <si>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</si>
  <si>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</si>
  <si>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</si>
  <si>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</si>
  <si>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</si>
  <si>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</si>
  <si>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</si>
  <si>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</si>
  <si>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</si>
  <si>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</si>
  <si>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</si>
  <si>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</si>
  <si>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</si>
  <si>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</si>
  <si>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</si>
  <si>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</si>
  <si>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</si>
  <si>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</si>
  <si>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</si>
  <si>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</si>
  <si>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</si>
  <si>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</si>
  <si>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</si>
  <si>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</si>
  <si>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</si>
  <si>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</si>
  <si>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</si>
  <si>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</si>
  <si>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</si>
  <si>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</si>
  <si>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</si>
  <si>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</si>
  <si>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</si>
  <si>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</si>
  <si>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</si>
  <si>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</si>
  <si>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</si>
  <si>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</si>
  <si>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</si>
  <si>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</si>
  <si>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</si>
  <si>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</si>
  <si>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</si>
  <si>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</si>
  <si>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</si>
  <si>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</si>
  <si>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</si>
  <si>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</si>
  <si>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</si>
  <si>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</si>
  <si>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</si>
  <si>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</si>
  <si>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</si>
  <si>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</si>
  <si>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</si>
  <si>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</si>
  <si>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</si>
  <si>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</si>
  <si>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</si>
  <si>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</si>
  <si>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</si>
  <si>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</si>
  <si>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</si>
  <si>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</si>
  <si>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</si>
  <si>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</si>
  <si>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</si>
  <si>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</si>
  <si>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</si>
  <si>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</si>
  <si>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</si>
  <si>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</si>
  <si>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</si>
  <si>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</si>
  <si>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</si>
  <si>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</si>
  <si>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</si>
  <si>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</si>
  <si>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</si>
  <si>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</si>
  <si>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</si>
  <si>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</si>
  <si>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</si>
  <si>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</si>
  <si>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</si>
  <si>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</si>
  <si>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</si>
  <si>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</si>
  <si>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</si>
  <si>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</si>
  <si>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</si>
  <si>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</si>
  <si>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</si>
  <si>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</si>
  <si>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</si>
  <si>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</si>
  <si>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</si>
  <si>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</si>
  <si>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</si>
  <si>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</si>
  <si>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</si>
  <si>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</si>
  <si>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</si>
  <si>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</si>
  <si>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</si>
  <si>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</si>
  <si>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</si>
  <si>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</si>
  <si>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</si>
  <si>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</si>
  <si>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</si>
  <si>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</si>
  <si>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</si>
  <si>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</si>
  <si>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</si>
  <si>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</si>
  <si>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</si>
  <si>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</si>
  <si>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</si>
  <si>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</si>
  <si>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</si>
  <si>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</si>
  <si>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</si>
  <si>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</si>
  <si>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</si>
  <si>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</si>
  <si>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</si>
  <si>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</si>
  <si>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</si>
  <si>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</si>
  <si>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</si>
  <si>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</si>
  <si>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</si>
  <si>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</si>
  <si>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</si>
  <si>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</si>
  <si>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</si>
  <si>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</si>
  <si>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</si>
  <si>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</si>
  <si>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</si>
  <si>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</si>
  <si>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</si>
  <si>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</si>
  <si>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</si>
  <si>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</si>
  <si>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</si>
  <si>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</si>
  <si>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</si>
  <si>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</si>
  <si>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</si>
  <si>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</si>
  <si>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</si>
  <si>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</si>
  <si>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</si>
  <si>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</si>
  <si>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</si>
  <si>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</si>
  <si>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</si>
  <si>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</si>
  <si>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</si>
  <si>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</si>
  <si>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</si>
  <si>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</si>
  <si>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</si>
  <si>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</si>
  <si>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</si>
  <si>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</si>
  <si>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</si>
  <si>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</si>
  <si>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</si>
  <si>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</si>
  <si>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</si>
  <si>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</si>
  <si>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</si>
  <si>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</si>
  <si>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</si>
  <si>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</si>
  <si>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</si>
  <si>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</si>
  <si>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</si>
  <si>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</si>
  <si>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</si>
  <si>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</si>
  <si>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</si>
  <si>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</si>
  <si>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</si>
  <si>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</si>
  <si>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</si>
  <si>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</si>
  <si>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</si>
  <si>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</si>
  <si>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</si>
  <si>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</si>
  <si>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</si>
  <si>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</si>
  <si>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</si>
  <si>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</si>
  <si>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</si>
  <si>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</si>
  <si>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</si>
  <si>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</si>
  <si>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</si>
  <si>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</si>
  <si>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</si>
  <si>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</si>
  <si>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</si>
  <si>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</si>
  <si>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</si>
  <si>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</si>
  <si>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</si>
  <si>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</si>
  <si>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</si>
  <si>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</si>
  <si>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</si>
  <si>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</si>
  <si>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</si>
  <si>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</si>
  <si>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</si>
  <si>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</si>
  <si>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</si>
  <si>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</si>
  <si>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</si>
  <si>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</si>
  <si>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</si>
  <si>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</si>
  <si>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</si>
  <si>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</si>
  <si>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</si>
  <si>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</si>
  <si>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</si>
  <si>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</si>
  <si>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</si>
  <si>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</si>
  <si>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</si>
  <si>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</si>
  <si>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</si>
  <si>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</si>
  <si>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</si>
  <si>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</si>
  <si>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</si>
  <si>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</si>
  <si>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</si>
  <si>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</si>
  <si>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</si>
  <si>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</si>
  <si>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</si>
  <si>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</si>
  <si>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</si>
  <si>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</si>
  <si>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</si>
  <si>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</si>
  <si>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</si>
  <si>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</si>
  <si>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</si>
  <si>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</si>
  <si>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</si>
  <si>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</si>
  <si>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</si>
  <si>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</si>
  <si>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</si>
  <si>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</si>
  <si>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</si>
  <si>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</si>
  <si>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</si>
  <si>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</si>
  <si>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</si>
  <si>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</si>
  <si>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</si>
  <si>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</si>
  <si>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</si>
  <si>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</si>
  <si>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</si>
  <si>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</si>
  <si>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</si>
  <si>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</si>
  <si>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</si>
  <si>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</si>
  <si>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</si>
  <si>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</si>
  <si>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</si>
  <si>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</si>
  <si>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</si>
  <si>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</si>
  <si>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</si>
  <si>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</si>
  <si>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</si>
  <si>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</si>
  <si>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</si>
  <si>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</si>
  <si>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</si>
  <si>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</si>
  <si>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</si>
  <si>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</si>
  <si>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</si>
  <si>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</si>
  <si>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</si>
  <si>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</si>
  <si>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</si>
  <si>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</si>
  <si>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</si>
  <si>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</si>
  <si>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</si>
  <si>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</si>
  <si>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</si>
  <si>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</si>
  <si>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</si>
  <si>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</si>
  <si>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</si>
  <si>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</si>
  <si>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</si>
  <si>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</si>
  <si>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</si>
  <si>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</si>
  <si>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</si>
  <si>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</si>
  <si>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</si>
  <si>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</si>
  <si>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</si>
  <si>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</si>
  <si>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</si>
  <si>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</si>
  <si>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</si>
  <si>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</si>
  <si>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</si>
  <si>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</si>
  <si>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</si>
  <si>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</si>
  <si>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</si>
  <si>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</si>
  <si>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</si>
  <si>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</si>
  <si>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</si>
  <si>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</si>
  <si>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</si>
  <si>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</si>
  <si>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</si>
  <si>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</si>
  <si>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</si>
  <si>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</si>
  <si>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</si>
  <si>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</si>
  <si>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</si>
  <si>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</si>
  <si>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</si>
  <si>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</si>
  <si>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</si>
  <si>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</si>
  <si>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</si>
  <si>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</si>
  <si>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</si>
  <si>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</si>
  <si>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</si>
  <si>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</si>
  <si>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</si>
  <si>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</si>
  <si>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</si>
  <si>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</si>
  <si>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</si>
  <si>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</si>
  <si>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</si>
  <si>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</si>
  <si>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</si>
  <si>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</si>
  <si>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</si>
  <si>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</si>
  <si>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</si>
  <si>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</si>
  <si>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</si>
  <si>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</si>
  <si>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</si>
  <si>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</si>
  <si>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</si>
  <si>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</si>
  <si>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</si>
  <si>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</si>
  <si>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</si>
  <si>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</si>
  <si>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</si>
  <si>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</si>
  <si>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</si>
  <si>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</si>
  <si>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</si>
  <si>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</si>
  <si>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</si>
  <si>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</si>
  <si>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</si>
  <si>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</si>
  <si>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</si>
  <si>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</si>
  <si>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</si>
  <si>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</si>
  <si>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</si>
  <si>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</si>
  <si>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</si>
  <si>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</si>
  <si>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</si>
  <si>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</si>
  <si>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</si>
  <si>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</si>
  <si>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</si>
  <si>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</si>
  <si>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</si>
  <si>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</si>
  <si>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</si>
  <si>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</si>
  <si>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</si>
  <si>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</si>
  <si>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</si>
  <si>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</si>
  <si>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</si>
  <si>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</si>
  <si>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</si>
  <si>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</si>
  <si>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</si>
  <si>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</si>
  <si>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</si>
  <si>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</si>
  <si>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</si>
  <si>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</si>
  <si>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</si>
  <si>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</si>
  <si>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</si>
  <si>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</si>
  <si>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</si>
  <si>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</si>
  <si>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</si>
  <si>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</si>
  <si>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</si>
  <si>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</si>
  <si>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</si>
  <si>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</si>
  <si>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</si>
  <si>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</si>
  <si>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</si>
  <si>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</si>
  <si>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</si>
  <si>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</si>
  <si>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</si>
  <si>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</si>
  <si>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</si>
  <si>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</si>
  <si>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</si>
  <si>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</si>
  <si>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</si>
  <si>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</si>
  <si>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</si>
  <si>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</si>
  <si>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</si>
  <si>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</si>
  <si>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</si>
  <si>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</si>
  <si>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</si>
  <si>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</si>
  <si>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</si>
  <si>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</si>
  <si>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</si>
  <si>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</si>
  <si>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</si>
  <si>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</si>
  <si>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</si>
  <si>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</si>
  <si>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</si>
  <si>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</si>
  <si>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</si>
  <si>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</si>
  <si>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</si>
  <si>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</si>
  <si>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</si>
  <si>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</si>
  <si>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</si>
  <si>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</si>
  <si>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</si>
  <si>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</si>
  <si>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</si>
  <si>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</si>
  <si>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</si>
  <si>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</si>
  <si>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</si>
  <si>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</si>
  <si>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</si>
  <si>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</si>
  <si>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</si>
  <si>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</si>
  <si>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</si>
  <si>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</si>
  <si>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</si>
  <si>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</si>
  <si>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</si>
  <si>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</si>
  <si>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</si>
  <si>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</si>
  <si>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</si>
  <si>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</si>
  <si>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</si>
  <si>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</si>
  <si>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</si>
  <si>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</si>
  <si>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</si>
  <si>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</si>
  <si>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</si>
  <si>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</si>
  <si>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</si>
  <si>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</si>
  <si>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</si>
  <si>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</si>
  <si>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</si>
  <si>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</si>
  <si>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</si>
  <si>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</si>
  <si>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</si>
  <si>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</si>
  <si>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</si>
  <si>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</si>
  <si>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</si>
  <si>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</si>
  <si>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</si>
  <si>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</si>
  <si>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</si>
  <si>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</si>
  <si>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</si>
  <si>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</si>
  <si>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</si>
  <si>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</si>
  <si>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</si>
  <si>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</si>
  <si>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</si>
  <si>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</si>
  <si>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</si>
  <si>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</si>
  <si>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</si>
  <si>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</si>
  <si>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</si>
  <si>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</si>
  <si>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</si>
  <si>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</si>
  <si>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</si>
  <si>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</si>
  <si>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</si>
  <si>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</si>
  <si>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</si>
  <si>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</si>
  <si>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</si>
  <si>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</si>
  <si>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</si>
  <si>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</si>
  <si>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</si>
  <si>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</si>
  <si>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</si>
  <si>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</si>
  <si>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</si>
  <si>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</si>
  <si>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</si>
  <si>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</si>
  <si>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</si>
  <si>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</si>
  <si>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</si>
  <si>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</si>
  <si>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</si>
  <si>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</si>
  <si>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</si>
  <si>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</si>
  <si>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</si>
  <si>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</si>
  <si>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</si>
  <si>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</si>
  <si>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</si>
  <si>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</si>
  <si>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</si>
  <si>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</si>
  <si>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</si>
  <si>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</si>
  <si>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</si>
  <si>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</si>
  <si>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</si>
  <si>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</si>
  <si>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</si>
  <si>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</si>
  <si>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</si>
  <si>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</si>
  <si>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</si>
  <si>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</si>
  <si>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</si>
  <si>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</si>
  <si>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</si>
  <si>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</si>
  <si>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</si>
  <si>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</si>
  <si>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</si>
  <si>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</si>
  <si>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</si>
  <si>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</si>
  <si>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</si>
  <si>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</si>
  <si>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</si>
  <si>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</si>
  <si>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</si>
  <si>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</si>
  <si>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</si>
  <si>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</si>
  <si>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</si>
  <si>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</si>
  <si>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</si>
  <si>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</si>
  <si>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</si>
  <si>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</si>
  <si>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</si>
  <si>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</si>
  <si>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</si>
  <si>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</si>
  <si>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</si>
  <si>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</si>
  <si>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</si>
  <si>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</si>
  <si>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</si>
  <si>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</si>
  <si>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</si>
  <si>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</si>
  <si>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</si>
  <si>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</si>
  <si>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</si>
  <si>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</si>
  <si>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</si>
  <si>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</si>
  <si>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</si>
  <si>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</si>
  <si>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</si>
  <si>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</si>
  <si>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</si>
  <si>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</si>
  <si>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</si>
  <si>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</si>
  <si>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</si>
  <si>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</si>
  <si>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</si>
  <si>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</si>
  <si>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</si>
  <si>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</si>
  <si>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</si>
  <si>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</si>
  <si>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</si>
  <si>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</si>
  <si>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</si>
  <si>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</si>
  <si>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</si>
  <si>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</si>
  <si>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</si>
  <si>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</si>
  <si>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</si>
  <si>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</si>
  <si>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</si>
  <si>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</si>
  <si>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</si>
  <si>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</si>
  <si>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</si>
  <si>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</si>
  <si>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</si>
  <si>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</si>
  <si>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</si>
  <si>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</si>
  <si>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</si>
  <si>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</si>
  <si>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</si>
  <si>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</si>
  <si>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</si>
  <si>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</si>
  <si>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</si>
  <si>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</si>
  <si>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</si>
  <si>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</si>
  <si>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</si>
  <si>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</si>
  <si>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</si>
  <si>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</si>
  <si>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</si>
  <si>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</si>
  <si>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</si>
  <si>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</si>
  <si>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</si>
  <si>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</si>
  <si>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</si>
  <si>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</si>
  <si>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</si>
  <si>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</si>
  <si>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</si>
  <si>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</si>
  <si>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</si>
  <si>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</si>
  <si>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</si>
  <si>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</si>
  <si>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</si>
  <si>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</si>
  <si>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</si>
  <si>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</si>
  <si>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</si>
  <si>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</si>
  <si>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</si>
  <si>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</si>
  <si>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</si>
  <si>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</si>
  <si>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</si>
  <si>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</si>
  <si>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</si>
  <si>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</si>
  <si>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</si>
  <si>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</si>
  <si>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</si>
  <si>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</si>
  <si>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</si>
  <si>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</si>
  <si>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</si>
  <si>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</si>
  <si>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</si>
  <si>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</si>
  <si>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</si>
  <si>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</si>
  <si>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</si>
  <si>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</si>
  <si>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</si>
  <si>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</si>
  <si>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</si>
  <si>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</si>
  <si>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</si>
  <si>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</si>
  <si>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</si>
  <si>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</si>
  <si>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</si>
  <si>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</si>
  <si>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</si>
  <si>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</si>
  <si>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</si>
  <si>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</si>
  <si>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</si>
  <si>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</si>
  <si>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</si>
  <si>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</si>
  <si>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</si>
  <si>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</si>
  <si>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</si>
  <si>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</si>
  <si>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</si>
  <si>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</si>
  <si>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</si>
  <si>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</si>
  <si>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</si>
  <si>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</si>
  <si>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</si>
  <si>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</si>
  <si>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</si>
  <si>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</si>
  <si>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</si>
  <si>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</si>
  <si>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</si>
  <si>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</si>
  <si>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</si>
  <si>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</si>
  <si>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</si>
  <si>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</si>
  <si>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</si>
  <si>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</si>
  <si>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</si>
  <si>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</si>
  <si>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</si>
  <si>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</si>
  <si>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</si>
  <si>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</si>
  <si>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</si>
  <si>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</si>
  <si>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</si>
  <si>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</si>
  <si>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</si>
  <si>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</si>
  <si>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</si>
  <si>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</si>
  <si>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</si>
  <si>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</si>
  <si>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</si>
  <si>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</si>
  <si>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</si>
  <si>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</si>
  <si>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</si>
  <si>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</si>
  <si>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</si>
  <si>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</si>
  <si>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</si>
  <si>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</si>
  <si>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</si>
  <si>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</si>
  <si>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</si>
  <si>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</si>
  <si>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</si>
  <si>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</si>
  <si>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</si>
  <si>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</si>
  <si>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</si>
  <si>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</si>
  <si>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</si>
  <si>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</si>
  <si>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</si>
  <si>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</si>
  <si>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</si>
  <si>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</si>
  <si>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</si>
  <si>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</si>
  <si>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</si>
  <si>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</si>
  <si>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</si>
  <si>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</si>
  <si>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</si>
  <si>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</si>
  <si>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</si>
  <si>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</si>
  <si>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</si>
  <si>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</si>
  <si>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</si>
  <si>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</si>
  <si>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</si>
  <si>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</si>
  <si>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</si>
  <si>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</si>
  <si>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</si>
  <si>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</si>
  <si>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</si>
  <si>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</si>
  <si>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</si>
  <si>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</si>
  <si>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</si>
  <si>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</si>
  <si>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</si>
  <si>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</si>
  <si>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</si>
  <si>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</si>
  <si>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</si>
  <si>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</si>
  <si>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</si>
  <si>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</si>
  <si>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</si>
  <si>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</si>
  <si>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</si>
  <si>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</si>
  <si>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</si>
  <si>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</si>
  <si>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</si>
  <si>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</si>
  <si>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</si>
  <si>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</si>
  <si>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</si>
  <si>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</si>
  <si>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</si>
  <si>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</si>
  <si>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</si>
  <si>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</si>
  <si>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</si>
  <si>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</si>
  <si>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</si>
  <si>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</si>
  <si>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</si>
  <si>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</si>
  <si>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</si>
  <si>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</si>
  <si>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</si>
  <si>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</si>
  <si>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</si>
  <si>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</si>
  <si>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</si>
  <si>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</si>
  <si>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</si>
  <si>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</si>
  <si>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</si>
  <si>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</si>
  <si>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</si>
  <si>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</si>
  <si>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</si>
  <si>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</si>
  <si>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</si>
  <si>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</si>
  <si>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</si>
  <si>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</si>
  <si>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</si>
  <si>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</si>
  <si>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</si>
  <si>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</si>
  <si>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</si>
  <si>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</si>
  <si>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</si>
  <si>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</si>
  <si>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</si>
  <si>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</si>
  <si>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</si>
  <si>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</si>
  <si>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</si>
  <si>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</si>
  <si>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</si>
  <si>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</si>
  <si>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</si>
  <si>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</si>
  <si>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</si>
  <si>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</si>
  <si>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</si>
  <si>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</si>
  <si>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</si>
  <si>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</si>
  <si>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</si>
  <si>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</si>
  <si>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</si>
  <si>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</si>
  <si>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</si>
  <si>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</si>
  <si>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</si>
  <si>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</si>
  <si>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</si>
  <si>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</si>
  <si>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</si>
  <si>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</si>
  <si>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</si>
  <si>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</si>
  <si>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</si>
  <si>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</si>
  <si>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</si>
  <si>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</si>
  <si>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</si>
  <si>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</si>
  <si>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</si>
  <si>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</si>
  <si>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</si>
  <si>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</si>
  <si>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</si>
  <si>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</si>
  <si>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</si>
  <si>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</si>
  <si>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</si>
  <si>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</si>
  <si>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</si>
  <si>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</si>
  <si>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</si>
  <si>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</si>
  <si>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</si>
  <si>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</si>
  <si>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</si>
  <si>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</si>
  <si>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</si>
  <si>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</si>
  <si>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</si>
  <si>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</si>
  <si>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</si>
  <si>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</si>
  <si>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</si>
  <si>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</si>
  <si>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</si>
  <si>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</si>
  <si>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</si>
  <si>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</si>
  <si>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</si>
  <si>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</si>
  <si>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</si>
  <si>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</si>
  <si>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</si>
  <si>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</si>
  <si>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</si>
  <si>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</si>
  <si>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</si>
  <si>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</si>
  <si>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</si>
  <si>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</si>
  <si>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</si>
  <si>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</si>
  <si>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</si>
  <si>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</si>
  <si>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</si>
  <si>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</si>
  <si>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</si>
  <si>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</si>
  <si>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</si>
  <si>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</si>
  <si>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</si>
  <si>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</si>
  <si>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</si>
  <si>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</si>
  <si>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</si>
  <si>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</si>
  <si>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</si>
  <si>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</si>
  <si>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</si>
  <si>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</si>
  <si>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</si>
  <si>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</si>
  <si>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</si>
  <si>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</si>
  <si>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</si>
  <si>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</si>
  <si>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</si>
  <si>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</si>
  <si>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</si>
  <si>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</si>
  <si>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</si>
  <si>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</si>
  <si>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</si>
  <si>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</si>
  <si>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</si>
  <si>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</si>
  <si>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</si>
  <si>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</si>
  <si>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</si>
  <si>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</si>
  <si>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</si>
  <si>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</si>
  <si>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</si>
  <si>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</si>
  <si>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</si>
  <si>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</si>
  <si>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</si>
  <si>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</si>
  <si>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</si>
  <si>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</si>
  <si>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</si>
  <si>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</si>
  <si>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</si>
  <si>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</si>
  <si>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</si>
  <si>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</si>
  <si>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</si>
  <si>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</si>
  <si>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</si>
  <si>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</si>
  <si>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</si>
  <si>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</si>
  <si>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</si>
  <si>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</si>
  <si>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</si>
  <si>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</si>
  <si>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</si>
  <si>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</si>
  <si>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</si>
  <si>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</si>
  <si>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</si>
  <si>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</si>
  <si>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</si>
  <si>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</si>
  <si>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</si>
  <si>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</si>
  <si>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</si>
  <si>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</si>
  <si>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</si>
  <si>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</si>
  <si>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</si>
  <si>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</si>
  <si>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</si>
  <si>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</si>
  <si>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</si>
  <si>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</si>
  <si>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</si>
  <si>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</si>
  <si>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</si>
  <si>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</si>
  <si>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</si>
  <si>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</si>
  <si>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</si>
  <si>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</si>
  <si>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</si>
  <si>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</si>
  <si>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</si>
  <si>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</si>
  <si>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</si>
  <si>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</si>
  <si>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</si>
  <si>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</si>
  <si>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</si>
  <si>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</si>
  <si>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</si>
  <si>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</si>
  <si>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</si>
  <si>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</si>
  <si>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</si>
  <si>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</si>
  <si>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</si>
  <si>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</si>
  <si>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</si>
  <si>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</si>
  <si>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</si>
  <si>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</si>
  <si>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</si>
  <si>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</si>
  <si>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</si>
  <si>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</si>
  <si>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</si>
  <si>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</si>
  <si>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</si>
  <si>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</si>
  <si>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</si>
  <si>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</si>
  <si>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</si>
  <si>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</si>
  <si>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</si>
  <si>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</si>
  <si>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</si>
  <si>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</si>
  <si>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</si>
  <si>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</si>
  <si>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</si>
  <si>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</si>
  <si>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</si>
  <si>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</si>
  <si>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</si>
  <si>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</si>
  <si>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</si>
  <si>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</si>
  <si>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</si>
  <si>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</si>
  <si>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</si>
  <si>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</si>
  <si>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</si>
  <si>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</si>
  <si>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</si>
  <si>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</si>
  <si>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</si>
  <si>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</si>
  <si>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</si>
  <si>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</si>
  <si>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</si>
  <si>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</si>
  <si>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</si>
  <si>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</si>
  <si>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</si>
  <si>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</si>
  <si>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</si>
  <si>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</si>
  <si>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</si>
  <si>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</si>
  <si>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</si>
  <si>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</si>
  <si>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</si>
  <si>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</si>
  <si>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</si>
  <si>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</si>
  <si>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</si>
  <si>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</si>
  <si>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</si>
  <si>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</si>
  <si>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</si>
  <si>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</si>
  <si>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</si>
  <si>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</si>
  <si>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</si>
  <si>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</si>
  <si>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</si>
  <si>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</si>
  <si>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</si>
  <si>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</si>
  <si>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</si>
  <si>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</si>
  <si>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</si>
  <si>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</si>
  <si>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</si>
  <si>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</si>
  <si>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</si>
  <si>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</si>
  <si>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</si>
  <si>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</si>
  <si>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</si>
  <si>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</si>
  <si>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</si>
  <si>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</si>
  <si>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</si>
  <si>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</si>
  <si>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</si>
  <si>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</si>
  <si>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</si>
  <si>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</si>
  <si>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</si>
  <si>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</si>
  <si>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</si>
  <si>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</si>
  <si>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</si>
  <si>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</si>
  <si>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</si>
  <si>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</si>
  <si>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</si>
  <si>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</si>
  <si>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</si>
  <si>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</si>
  <si>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</si>
  <si>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</si>
  <si>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</si>
  <si>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</si>
  <si>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</si>
  <si>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</si>
  <si>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</si>
  <si>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</si>
  <si>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</si>
  <si>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</si>
  <si>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</si>
  <si>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</si>
  <si>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</si>
  <si>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</si>
  <si>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</si>
  <si>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</si>
  <si>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</si>
  <si>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</si>
  <si>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</si>
  <si>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</si>
  <si>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</si>
  <si>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</si>
  <si>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</si>
  <si>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</si>
  <si>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</si>
  <si>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</si>
  <si>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</si>
  <si>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</si>
  <si>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</si>
  <si>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</si>
  <si>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</si>
  <si>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</si>
  <si>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</si>
  <si>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</si>
  <si>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</si>
  <si>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</si>
  <si>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</si>
  <si>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</si>
  <si>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</si>
  <si>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</si>
  <si>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</si>
  <si>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</si>
  <si>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</si>
  <si>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</si>
  <si>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</si>
  <si>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</si>
  <si>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</si>
  <si>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</si>
  <si>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</si>
  <si>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</si>
  <si>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</si>
  <si>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</si>
  <si>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</si>
  <si>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</si>
  <si>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</si>
  <si>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</si>
  <si>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</si>
  <si>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</si>
  <si>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</si>
  <si>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</si>
  <si>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</si>
  <si>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</si>
  <si>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</si>
  <si>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</si>
  <si>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</si>
  <si>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</si>
  <si>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</si>
  <si>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</si>
  <si>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</si>
  <si>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</si>
  <si>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</si>
  <si>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</si>
  <si>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</si>
  <si>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</si>
  <si>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</si>
  <si>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</si>
  <si>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</si>
  <si>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</si>
  <si>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</si>
  <si>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</si>
  <si>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</si>
  <si>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</si>
  <si>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</si>
  <si>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</si>
  <si>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</si>
  <si>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</si>
  <si>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</si>
  <si>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</si>
  <si>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</si>
  <si>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</si>
  <si>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</si>
  <si>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</si>
  <si>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</si>
  <si>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</si>
  <si>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</si>
  <si>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</si>
  <si>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</si>
  <si>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</si>
  <si>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</si>
  <si>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</si>
  <si>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</si>
  <si>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</si>
  <si>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</si>
  <si>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</si>
  <si>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</si>
  <si>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</si>
  <si>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</si>
  <si>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</si>
  <si>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</si>
  <si>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</si>
  <si>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</si>
  <si>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</si>
  <si>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</si>
  <si>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</si>
  <si>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</si>
  <si>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</si>
  <si>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</si>
  <si>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</si>
  <si>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</si>
  <si>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</si>
  <si>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</si>
  <si>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</si>
  <si>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</si>
  <si>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</si>
  <si>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</si>
  <si>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</si>
  <si>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</si>
  <si>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</si>
  <si>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</si>
  <si>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</si>
  <si>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</si>
  <si>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</si>
  <si>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</si>
  <si>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</si>
  <si>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</si>
  <si>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</si>
  <si>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</si>
  <si>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</si>
  <si>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</si>
  <si>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</si>
  <si>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</si>
  <si>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</si>
  <si>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</si>
  <si>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</si>
  <si>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</si>
  <si>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</si>
  <si>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</si>
  <si>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</si>
  <si>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</si>
  <si>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</si>
  <si>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</si>
  <si>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</si>
  <si>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</si>
  <si>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</si>
  <si>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</si>
  <si>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</si>
  <si>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</si>
  <si>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</si>
  <si>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</si>
  <si>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</si>
  <si>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</si>
  <si>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</si>
  <si>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</si>
  <si>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</si>
  <si>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</si>
  <si>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</si>
  <si>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</si>
  <si>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</si>
  <si>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</si>
  <si>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</si>
  <si>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</si>
  <si>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</si>
  <si>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</si>
  <si>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</si>
  <si>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</si>
  <si>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</si>
  <si>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</si>
  <si>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</si>
  <si>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</si>
  <si>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</si>
  <si>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</si>
  <si>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</si>
  <si>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</si>
  <si>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</si>
  <si>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</si>
  <si>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</si>
  <si>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</si>
  <si>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</si>
  <si>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</si>
  <si>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</si>
  <si>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</si>
  <si>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</si>
  <si>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</si>
  <si>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</si>
  <si>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</si>
  <si>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</si>
  <si>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</si>
  <si>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</si>
  <si>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</si>
  <si>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</si>
  <si>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</si>
  <si>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</si>
  <si>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</si>
  <si>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</si>
  <si>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</si>
  <si>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</si>
  <si>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</si>
  <si>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</si>
  <si>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</si>
  <si>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</si>
  <si>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</si>
  <si>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</si>
  <si>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</si>
  <si>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</si>
  <si>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</si>
  <si>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</si>
  <si>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</si>
  <si>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</si>
  <si>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</si>
  <si>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</si>
  <si>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</si>
  <si>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</si>
  <si>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</si>
  <si>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</si>
  <si>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</si>
  <si>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</si>
  <si>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</si>
  <si>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</si>
  <si>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</si>
  <si>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</si>
  <si>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</si>
  <si>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</si>
  <si>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</si>
  <si>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</si>
  <si>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</si>
  <si>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</si>
  <si>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</si>
  <si>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</si>
  <si>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</si>
  <si>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</si>
  <si>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</si>
  <si>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</si>
  <si>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</si>
  <si>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</si>
  <si>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</si>
  <si>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</si>
  <si>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</si>
  <si>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</si>
  <si>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</si>
  <si>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</si>
  <si>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</si>
  <si>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</si>
  <si>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</si>
  <si>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</si>
  <si>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</si>
  <si>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</si>
  <si>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</si>
  <si>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</si>
  <si>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</si>
  <si>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</si>
  <si>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</si>
  <si>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</si>
  <si>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</si>
  <si>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</si>
  <si>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</si>
  <si>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</si>
  <si>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</si>
  <si>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</si>
  <si>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</si>
  <si>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</si>
  <si>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</si>
  <si>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</si>
  <si>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</si>
  <si>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</si>
  <si>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</si>
  <si>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</si>
  <si>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</si>
  <si>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</si>
  <si>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</si>
  <si>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</si>
  <si>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</si>
  <si>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</si>
  <si>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</si>
  <si>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</si>
  <si>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</si>
  <si>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</si>
  <si>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</si>
  <si>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</si>
  <si>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</si>
  <si>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</si>
  <si>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</si>
  <si>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</si>
  <si>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</si>
  <si>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</si>
  <si>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</si>
  <si>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</si>
  <si>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</si>
  <si>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</si>
  <si>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</si>
  <si>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</si>
  <si>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</si>
  <si>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</si>
  <si>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</si>
  <si>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</si>
  <si>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</si>
  <si>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</si>
  <si>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</si>
  <si>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</si>
  <si>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</si>
  <si>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</si>
  <si>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</si>
  <si>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</si>
  <si>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</si>
  <si>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</si>
  <si>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</si>
  <si>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</si>
  <si>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</si>
  <si>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</si>
  <si>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</si>
  <si>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</si>
  <si>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</si>
  <si>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</si>
  <si>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</si>
  <si>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</si>
  <si>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</si>
  <si>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</si>
  <si>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</si>
  <si>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</si>
  <si>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</si>
  <si>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</si>
  <si>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</si>
  <si>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</si>
  <si>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</si>
  <si>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</si>
  <si>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</si>
  <si>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</si>
  <si>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</si>
  <si>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</si>
  <si>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</si>
  <si>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</si>
  <si>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</si>
  <si>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</si>
  <si>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</si>
  <si>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</si>
  <si>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</si>
  <si>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</si>
  <si>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</si>
  <si>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</si>
  <si>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</si>
  <si>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</si>
  <si>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</si>
  <si>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</si>
  <si>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</si>
  <si>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</si>
  <si>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</si>
  <si>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</si>
  <si>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</si>
  <si>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</si>
  <si>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</si>
  <si>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</si>
  <si>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</si>
  <si>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</si>
  <si>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</si>
  <si>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</si>
  <si>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</si>
  <si>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</si>
  <si>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</si>
  <si>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</si>
  <si>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</si>
  <si>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</si>
  <si>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</si>
  <si>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</si>
  <si>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</si>
  <si>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</si>
  <si>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</si>
  <si>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</si>
  <si>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</si>
  <si>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</si>
  <si>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</si>
  <si>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</si>
  <si>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</si>
  <si>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</si>
  <si>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</si>
  <si>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</si>
  <si>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</si>
  <si>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</si>
  <si>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</si>
  <si>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</si>
  <si>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</si>
  <si>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</si>
  <si>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</si>
  <si>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</si>
  <si>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</si>
  <si>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</si>
  <si>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</si>
  <si>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</si>
  <si>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</si>
  <si>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</si>
  <si>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</si>
  <si>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</si>
  <si>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</si>
  <si>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</si>
  <si>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</si>
  <si>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</si>
  <si>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</si>
  <si>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</si>
  <si>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</si>
  <si>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</si>
  <si>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</si>
  <si>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</si>
  <si>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</si>
  <si>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</si>
  <si>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</si>
  <si>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</si>
  <si>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</si>
  <si>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</si>
  <si>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</si>
  <si>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</si>
  <si>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</si>
  <si>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</si>
  <si>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</si>
  <si>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</si>
  <si>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</si>
  <si>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</si>
  <si>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</si>
  <si>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</si>
  <si>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</si>
  <si>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</si>
  <si>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</si>
  <si>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</si>
  <si>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</si>
  <si>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</si>
  <si>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</si>
  <si>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</si>
  <si>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</si>
  <si>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</si>
  <si>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</si>
  <si>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</si>
  <si>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</si>
  <si>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</si>
  <si>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</si>
  <si>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</si>
  <si>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</si>
  <si>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</si>
  <si>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</si>
  <si>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</si>
  <si>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</si>
  <si>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</si>
  <si>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</si>
  <si>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</si>
  <si>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</si>
  <si>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</si>
  <si>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</si>
  <si>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</si>
  <si>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</si>
  <si>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</si>
  <si>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</si>
  <si>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</si>
  <si>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</si>
  <si>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</si>
  <si>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</si>
  <si>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</si>
  <si>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</si>
  <si>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</si>
  <si>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</si>
  <si>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</si>
  <si>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</si>
  <si>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</si>
  <si>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</si>
  <si>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</si>
  <si>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</si>
  <si>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</si>
  <si>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</si>
  <si>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</si>
  <si>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</si>
  <si>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</si>
  <si>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</si>
  <si>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</si>
  <si>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</si>
  <si>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</si>
  <si>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</si>
  <si>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</si>
  <si>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</si>
  <si>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</si>
  <si>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</si>
  <si>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</si>
  <si>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</si>
  <si>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</si>
  <si>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</si>
  <si>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</si>
  <si>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</si>
  <si>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</si>
  <si>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</si>
  <si>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</si>
  <si>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</si>
  <si>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</si>
  <si>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</si>
  <si>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</si>
  <si>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</si>
  <si>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</si>
  <si>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</si>
  <si>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</si>
  <si>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</si>
  <si>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</si>
  <si>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</si>
  <si>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</si>
  <si>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</si>
  <si>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</si>
  <si>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</si>
  <si>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</si>
  <si>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</si>
  <si>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</si>
  <si>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</si>
  <si>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</si>
  <si>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</si>
  <si>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</si>
  <si>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</si>
  <si>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</si>
  <si>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</si>
  <si>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</si>
  <si>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</si>
  <si>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</si>
  <si>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</si>
  <si>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</si>
  <si>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</si>
  <si>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</si>
  <si>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</si>
  <si>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</si>
  <si>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</si>
  <si>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</si>
  <si>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</si>
  <si>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</si>
  <si>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</si>
  <si>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</si>
  <si>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</si>
  <si>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</si>
  <si>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</si>
  <si>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</si>
  <si>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</si>
  <si>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</si>
  <si>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</si>
  <si>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</si>
  <si>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</si>
  <si>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</si>
  <si>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</si>
  <si>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</si>
  <si>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</si>
  <si>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</si>
  <si>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</si>
  <si>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</si>
  <si>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</si>
  <si>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</si>
  <si>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</si>
  <si>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</si>
  <si>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</si>
  <si>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</si>
  <si>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</si>
  <si>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</si>
  <si>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</si>
  <si>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</si>
  <si>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</si>
  <si>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</si>
  <si>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</si>
  <si>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</si>
  <si>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</si>
  <si>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</si>
  <si>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</si>
  <si>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</si>
  <si>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</si>
  <si>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</si>
  <si>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</si>
  <si>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</si>
  <si>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</si>
  <si>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</si>
  <si>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</si>
  <si>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</si>
  <si>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</si>
  <si>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</si>
  <si>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</si>
  <si>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</si>
  <si>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</si>
  <si>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</si>
  <si>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</si>
  <si>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</si>
  <si>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</si>
  <si>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</si>
  <si>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</si>
  <si>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</si>
  <si>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</si>
  <si>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</si>
  <si>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</si>
  <si>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</si>
  <si>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</si>
  <si>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</si>
  <si>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</si>
  <si>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</si>
  <si>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</si>
  <si>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</si>
  <si>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</si>
  <si>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</si>
  <si>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</si>
  <si>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</si>
  <si>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</si>
  <si>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</si>
  <si>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</si>
  <si>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</si>
  <si>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</si>
  <si>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</si>
  <si>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</si>
  <si>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</si>
  <si>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</si>
  <si>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</si>
  <si>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</si>
  <si>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</si>
  <si>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</si>
  <si>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</si>
  <si>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</si>
  <si>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</si>
  <si>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</si>
  <si>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</si>
  <si>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</si>
  <si>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</si>
  <si>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</si>
  <si>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</si>
  <si>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</si>
  <si>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</si>
  <si>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</si>
  <si>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</si>
  <si>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</si>
  <si>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</si>
  <si>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</si>
  <si>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</si>
  <si>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</si>
  <si>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</si>
  <si>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</si>
  <si>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</si>
  <si>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</si>
  <si>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</si>
  <si>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</si>
  <si>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</si>
  <si>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</si>
  <si>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</si>
  <si>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</si>
  <si>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</si>
  <si>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</si>
  <si>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</si>
  <si>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</si>
  <si>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</si>
  <si>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</si>
  <si>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</si>
  <si>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</si>
  <si>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</si>
  <si>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</si>
  <si>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</si>
  <si>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</si>
  <si>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</si>
  <si>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</si>
  <si>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</si>
  <si>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</si>
  <si>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</si>
  <si>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</si>
  <si>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</si>
  <si>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</si>
  <si>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</si>
  <si>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</si>
  <si>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</si>
  <si>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</si>
  <si>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</si>
  <si>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</si>
  <si>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</si>
  <si>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</si>
  <si>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</si>
  <si>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</si>
  <si>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</si>
  <si>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</si>
  <si>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</si>
  <si>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</si>
  <si>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</si>
  <si>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</si>
  <si>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</si>
  <si>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</si>
  <si>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</si>
  <si>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</si>
  <si>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</si>
  <si>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</si>
  <si>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</si>
  <si>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</si>
  <si>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</si>
  <si>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</si>
  <si>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</si>
  <si>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</si>
  <si>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</si>
  <si>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</si>
  <si>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</si>
  <si>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</si>
  <si>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</si>
  <si>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</si>
  <si>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</si>
  <si>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</si>
  <si>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</si>
  <si>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</si>
  <si>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</si>
  <si>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</si>
  <si>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</si>
  <si>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</si>
  <si>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</si>
  <si>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</si>
  <si>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</si>
  <si>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</si>
  <si>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</si>
  <si>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</si>
  <si>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</si>
  <si>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</si>
  <si>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</si>
  <si>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</si>
  <si>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</si>
  <si>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</si>
  <si>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</si>
  <si>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</si>
  <si>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</si>
  <si>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</si>
  <si>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</si>
  <si>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</si>
  <si>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</si>
  <si>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</si>
  <si>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</si>
  <si>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</si>
  <si>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</si>
  <si>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</si>
  <si>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</si>
  <si>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</si>
  <si>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</si>
  <si>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</si>
  <si>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</si>
  <si>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</si>
  <si>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</si>
  <si>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</si>
  <si>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</si>
  <si>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</si>
  <si>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</si>
  <si>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</si>
  <si>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</si>
  <si>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</si>
  <si>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</si>
  <si>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</si>
  <si>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</si>
  <si>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</si>
  <si>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</si>
  <si>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</si>
  <si>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</si>
  <si>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</si>
  <si>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</si>
  <si>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</si>
  <si>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</si>
  <si>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</si>
  <si>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</si>
  <si>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</si>
  <si>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</si>
  <si>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</si>
  <si>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</si>
  <si>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</si>
  <si>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</si>
  <si>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</si>
  <si>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</si>
  <si>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</si>
  <si>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</si>
  <si>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</si>
  <si>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</si>
  <si>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</si>
  <si>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</si>
  <si>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</si>
  <si>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</si>
  <si>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</si>
  <si>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</si>
  <si>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</si>
  <si>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</si>
  <si>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</si>
  <si>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</si>
  <si>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</si>
  <si>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</si>
  <si>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</si>
  <si>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</si>
  <si>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</si>
  <si>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</si>
  <si>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</si>
  <si>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</si>
  <si>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</si>
  <si>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</si>
  <si>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</si>
  <si>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</si>
  <si>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</si>
  <si>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</si>
  <si>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</si>
  <si>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</si>
  <si>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</si>
  <si>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</si>
  <si>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</si>
  <si>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</si>
  <si>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</si>
  <si>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</si>
  <si>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</si>
  <si>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</si>
  <si>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</si>
  <si>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</si>
  <si>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</si>
  <si>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</si>
  <si>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</si>
  <si>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</si>
  <si>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</si>
  <si>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</si>
  <si>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</si>
  <si>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</si>
  <si>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</si>
  <si>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</si>
  <si>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</si>
  <si>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</si>
  <si>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</si>
  <si>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</si>
  <si>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</si>
  <si>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</si>
  <si>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</si>
  <si>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</si>
  <si>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</si>
  <si>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</si>
  <si>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</si>
  <si>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</si>
  <si>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</si>
  <si>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</si>
  <si>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</si>
  <si>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</si>
  <si>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</si>
  <si>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</si>
  <si>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</si>
  <si>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</si>
  <si>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</si>
  <si>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</si>
  <si>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</si>
  <si>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</si>
  <si>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</si>
  <si>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</si>
  <si>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</si>
  <si>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</si>
  <si>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</si>
  <si>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</si>
  <si>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</si>
  <si>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</si>
  <si>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</si>
  <si>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</si>
  <si>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</si>
  <si>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</si>
  <si>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</si>
  <si>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</si>
  <si>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</si>
  <si>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</si>
  <si>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</si>
  <si>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</si>
  <si>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</si>
  <si>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</si>
  <si>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</si>
  <si>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</si>
  <si>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</si>
  <si>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</si>
  <si>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</si>
  <si>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</si>
  <si>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</si>
  <si>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</si>
  <si>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</si>
  <si>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</si>
  <si>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</si>
  <si>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</si>
  <si>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</si>
  <si>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</si>
  <si>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</si>
  <si>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</si>
  <si>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</si>
  <si>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</si>
  <si>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</si>
  <si>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</si>
  <si>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</si>
  <si>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</si>
  <si>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</si>
  <si>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</si>
  <si>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</si>
  <si>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</si>
  <si>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</si>
  <si>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</si>
  <si>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</si>
  <si>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</si>
  <si>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</si>
  <si>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</si>
  <si>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</si>
  <si>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</si>
  <si>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</si>
  <si>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</si>
  <si>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</si>
  <si>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</si>
  <si>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</si>
  <si>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</si>
  <si>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</si>
  <si>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</si>
  <si>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</si>
  <si>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</si>
  <si>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</si>
  <si>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</si>
  <si>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</si>
  <si>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</si>
  <si>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</si>
  <si>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</si>
  <si>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</si>
  <si>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</si>
  <si>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</si>
  <si>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</si>
  <si>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</si>
  <si>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</si>
  <si>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</si>
  <si>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</si>
  <si>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</si>
  <si>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</si>
  <si>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</si>
  <si>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</si>
  <si>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</si>
  <si>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</si>
  <si>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</si>
  <si>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</si>
  <si>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</si>
  <si>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</si>
  <si>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</si>
  <si>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</si>
  <si>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</si>
  <si>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</si>
  <si>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</si>
  <si>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</si>
  <si>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</si>
  <si>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</si>
  <si>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</si>
  <si>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</si>
  <si>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</si>
  <si>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</si>
  <si>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</si>
  <si>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</si>
  <si>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</si>
  <si>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</si>
  <si>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</si>
  <si>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</si>
  <si>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</si>
  <si>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</si>
  <si>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</si>
  <si>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</si>
  <si>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</si>
  <si>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</si>
  <si>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</si>
  <si>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</si>
  <si>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</si>
  <si>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</si>
  <si>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</si>
  <si>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</si>
  <si>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</si>
  <si>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</si>
  <si>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</si>
  <si>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</si>
  <si>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</si>
  <si>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</si>
  <si>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</si>
  <si>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</si>
  <si>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</si>
  <si>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</si>
  <si>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</si>
  <si>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</si>
  <si>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</si>
  <si>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</si>
  <si>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</si>
  <si>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</si>
  <si>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</si>
  <si>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</si>
  <si>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</si>
  <si>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</si>
  <si>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</si>
  <si>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</si>
  <si>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</si>
  <si>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</si>
  <si>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</si>
  <si>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</si>
  <si>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</si>
  <si>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</si>
  <si>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</si>
  <si>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</si>
  <si>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</si>
  <si>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</si>
  <si>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</si>
  <si>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</si>
  <si>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</si>
  <si>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</si>
  <si>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</si>
  <si>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</si>
  <si>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</si>
  <si>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</si>
  <si>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</si>
  <si>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</si>
  <si>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</si>
  <si>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</si>
  <si>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</si>
  <si>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</si>
  <si>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</si>
  <si>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</si>
  <si>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</si>
  <si>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</si>
  <si>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</si>
  <si>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</si>
  <si>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</si>
  <si>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</si>
  <si>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</si>
  <si>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</si>
  <si>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</si>
  <si>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</si>
  <si>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</si>
  <si>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</si>
  <si>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</si>
  <si>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</si>
  <si>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</si>
  <si>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</si>
  <si>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</si>
  <si>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</si>
  <si>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</si>
  <si>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</si>
  <si>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</si>
  <si>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</si>
  <si>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</si>
  <si>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</si>
  <si>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</si>
  <si>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</si>
  <si>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</si>
  <si>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</si>
  <si>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</si>
  <si>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</si>
  <si>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</si>
  <si>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</si>
  <si>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</si>
  <si>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</si>
  <si>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</si>
  <si>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</si>
  <si>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</si>
  <si>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</si>
  <si>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</si>
  <si>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</si>
  <si>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</si>
  <si>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</si>
  <si>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</si>
  <si>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</si>
  <si>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</si>
  <si>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</si>
  <si>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</si>
  <si>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</si>
  <si>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</si>
  <si>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</si>
  <si>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</si>
  <si>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</si>
  <si>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</si>
  <si>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</si>
  <si>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</si>
  <si>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</si>
  <si>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</si>
  <si>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</si>
  <si>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</si>
  <si>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</si>
  <si>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</si>
  <si>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</si>
  <si>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</si>
  <si>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</si>
  <si>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</si>
  <si>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</si>
  <si>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</si>
  <si>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</si>
  <si>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</si>
  <si>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</si>
  <si>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</si>
  <si>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</si>
  <si>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</si>
  <si>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</si>
  <si>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</si>
  <si>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</si>
  <si>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</si>
  <si>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</si>
  <si>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</si>
  <si>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</si>
  <si>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</si>
  <si>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</si>
  <si>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</si>
  <si>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</si>
  <si>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</si>
  <si>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</si>
  <si>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</si>
  <si>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</si>
  <si>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</si>
  <si>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</si>
  <si>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</si>
  <si>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</si>
  <si>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</si>
  <si>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</si>
  <si>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</si>
  <si>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</si>
  <si>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</si>
  <si>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</si>
  <si>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</si>
  <si>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</si>
  <si>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</si>
  <si>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</si>
  <si>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</si>
  <si>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</si>
  <si>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</si>
  <si>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</si>
  <si>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</si>
  <si>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</si>
  <si>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</si>
  <si>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</si>
  <si>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</si>
  <si>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</si>
  <si>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</si>
  <si>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</si>
  <si>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</si>
  <si>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</si>
  <si>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</si>
  <si>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</si>
  <si>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</si>
  <si>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</si>
  <si>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</si>
  <si>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</si>
  <si>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</si>
  <si>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</si>
  <si>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</si>
  <si>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</si>
  <si>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</si>
  <si>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</si>
  <si>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</si>
  <si>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</si>
  <si>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</si>
  <si>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</si>
  <si>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</si>
  <si>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</si>
  <si>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</si>
  <si>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</si>
  <si>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</si>
  <si>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</si>
  <si>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</si>
  <si>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</si>
  <si>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</si>
  <si>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</si>
  <si>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</si>
  <si>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</si>
  <si>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</si>
  <si>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</si>
  <si>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</si>
  <si>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</si>
  <si>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</si>
  <si>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</si>
  <si>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</si>
  <si>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</si>
  <si>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</si>
  <si>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</si>
  <si>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</si>
  <si>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</si>
  <si>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</si>
  <si>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</si>
  <si>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</si>
  <si>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</si>
  <si>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</si>
  <si>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</si>
  <si>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</si>
  <si>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</si>
  <si>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</si>
  <si>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</si>
  <si>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</si>
  <si>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</si>
  <si>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</si>
  <si>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</si>
  <si>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</si>
  <si>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</si>
  <si>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</si>
  <si>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</si>
  <si>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</si>
  <si>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</si>
  <si>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</si>
  <si>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</si>
  <si>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</si>
  <si>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</si>
  <si>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</si>
  <si>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</si>
  <si>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</si>
  <si>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</si>
  <si>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</si>
  <si>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</si>
  <si>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</si>
  <si>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</si>
  <si>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</si>
  <si>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</si>
  <si>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</si>
  <si>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</si>
  <si>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</si>
  <si>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</si>
  <si>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</si>
  <si>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</si>
  <si>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</si>
  <si>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</si>
  <si>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</si>
  <si>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</si>
  <si>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</si>
  <si>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</si>
  <si>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</si>
  <si>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</si>
  <si>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</si>
  <si>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</si>
  <si>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</si>
  <si>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</si>
  <si>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</si>
  <si>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</si>
  <si>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</si>
  <si>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</si>
  <si>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</si>
  <si>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</si>
  <si>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</si>
  <si>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</si>
  <si>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</si>
  <si>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</si>
  <si>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</si>
  <si>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</si>
  <si>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</si>
  <si>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</si>
  <si>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</si>
  <si>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</si>
  <si>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</si>
  <si>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</si>
  <si>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</si>
  <si>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</si>
  <si>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</si>
  <si>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</si>
  <si>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</si>
  <si>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</si>
  <si>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</si>
  <si>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</si>
  <si>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</si>
  <si>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</si>
  <si>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</si>
  <si>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</si>
  <si>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</si>
  <si>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</si>
  <si>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</si>
  <si>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</si>
  <si>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</si>
  <si>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</si>
  <si>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</si>
  <si>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</si>
  <si>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</si>
  <si>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</si>
  <si>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</si>
  <si>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</si>
  <si>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</si>
  <si>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</si>
  <si>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</si>
  <si>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</si>
  <si>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</si>
  <si>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</si>
  <si>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</si>
  <si>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</si>
  <si>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</si>
  <si>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</si>
  <si>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</si>
  <si>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</si>
  <si>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</si>
  <si>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</si>
  <si>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</si>
  <si>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</si>
  <si>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</si>
  <si>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</si>
  <si>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</si>
  <si>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</si>
  <si>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</si>
  <si>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</si>
  <si>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</si>
  <si>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</si>
  <si>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</si>
  <si>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</si>
  <si>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</si>
  <si>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</si>
  <si>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</si>
  <si>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</si>
  <si>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</si>
  <si>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</si>
  <si>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</si>
  <si>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</si>
  <si>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</si>
  <si>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</si>
  <si>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</si>
  <si>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</si>
  <si>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</si>
  <si>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</si>
  <si>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</si>
  <si>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</si>
  <si>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</si>
  <si>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</si>
  <si>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</si>
  <si>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</si>
  <si>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</si>
  <si>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</si>
  <si>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</si>
  <si>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</si>
  <si>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</si>
  <si>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</si>
  <si>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</si>
  <si>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</si>
  <si>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</si>
  <si>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</si>
  <si>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</si>
  <si>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</si>
  <si>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</si>
  <si>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</si>
  <si>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</si>
  <si>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</si>
  <si>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</si>
  <si>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</si>
  <si>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</si>
  <si>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</si>
  <si>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</si>
  <si>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</si>
  <si>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</si>
  <si>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</si>
  <si>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</si>
  <si>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</si>
  <si>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</si>
  <si>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</si>
  <si>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</si>
  <si>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</si>
  <si>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</si>
  <si>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</si>
  <si>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</si>
  <si>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</si>
  <si>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</si>
  <si>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</si>
  <si>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</si>
  <si>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</si>
  <si>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</si>
  <si>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</si>
  <si>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</si>
  <si>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</si>
  <si>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</si>
  <si>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</si>
  <si>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</si>
  <si>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</si>
  <si>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</si>
  <si>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</si>
  <si>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</si>
  <si>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</si>
  <si>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</si>
  <si>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</si>
  <si>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</si>
  <si>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</si>
  <si>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</si>
  <si>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</si>
  <si>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</si>
  <si>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</si>
  <si>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</si>
  <si>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</si>
  <si>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</si>
  <si>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</si>
  <si>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</si>
  <si>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</si>
  <si>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</si>
  <si>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</si>
  <si>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</si>
  <si>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</si>
  <si>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</si>
  <si>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</si>
  <si>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</si>
  <si>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</si>
  <si>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</si>
  <si>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</si>
  <si>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</si>
  <si>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</si>
  <si>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</si>
  <si>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</si>
  <si>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</si>
  <si>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</si>
  <si>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</si>
  <si>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</si>
  <si>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</si>
  <si>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</si>
  <si>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</si>
  <si>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</si>
  <si>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</si>
  <si>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</si>
  <si>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</si>
  <si>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</si>
  <si>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</si>
  <si>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</si>
  <si>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</si>
  <si>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</si>
  <si>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</si>
  <si>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</si>
  <si>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</si>
  <si>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</si>
  <si>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</si>
  <si>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</si>
  <si>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</si>
  <si>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</si>
  <si>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</si>
  <si>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</si>
  <si>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</si>
  <si>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</si>
  <si>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</si>
  <si>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</si>
  <si>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</si>
  <si>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</si>
  <si>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</si>
  <si>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</si>
  <si>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</si>
  <si>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</si>
  <si>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</si>
  <si>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</si>
  <si>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</si>
  <si>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</si>
  <si>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</si>
  <si>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</si>
  <si>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</si>
  <si>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</si>
  <si>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</si>
  <si>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</si>
  <si>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</si>
  <si>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</si>
  <si>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</si>
  <si>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</si>
  <si>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</si>
  <si>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</si>
  <si>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</si>
  <si>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</si>
  <si>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</si>
  <si>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</si>
  <si>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</si>
  <si>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</si>
  <si>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</si>
  <si>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</si>
  <si>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</si>
  <si>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</si>
  <si>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</si>
  <si>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</si>
  <si>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</si>
  <si>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</si>
  <si>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</si>
  <si>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</si>
  <si>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</si>
  <si>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</si>
  <si>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</si>
  <si>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</si>
  <si>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</si>
  <si>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</si>
  <si>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</si>
  <si>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</si>
  <si>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</si>
  <si>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</si>
  <si>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</si>
  <si>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</si>
  <si>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</si>
  <si>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</si>
  <si>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</si>
  <si>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</si>
  <si>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</si>
  <si>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</si>
  <si>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</si>
  <si>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</si>
  <si>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</si>
  <si>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</si>
  <si>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</si>
  <si>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</si>
  <si>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</si>
  <si>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</si>
  <si>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</si>
  <si>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</si>
  <si>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</si>
  <si>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</si>
  <si>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</si>
  <si>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</si>
  <si>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</si>
  <si>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</si>
  <si>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</si>
  <si>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</si>
  <si>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</si>
  <si>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</si>
  <si>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</si>
  <si>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</si>
  <si>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</si>
  <si>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</si>
  <si>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</si>
  <si>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</si>
  <si>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</si>
  <si>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</si>
  <si>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</si>
  <si>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</si>
  <si>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</si>
  <si>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</si>
  <si>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</si>
  <si>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</si>
  <si>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</si>
  <si>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</si>
  <si>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</si>
  <si>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</si>
  <si>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</si>
  <si>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</si>
  <si>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</si>
  <si>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</si>
  <si>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</si>
  <si>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</si>
  <si>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</si>
  <si>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</si>
  <si>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</si>
  <si>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</si>
  <si>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</si>
  <si>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</si>
  <si>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</si>
  <si>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</si>
  <si>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</si>
  <si>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</si>
  <si>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</si>
  <si>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</si>
  <si>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</si>
  <si>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</si>
  <si>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</si>
  <si>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</si>
  <si>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</si>
  <si>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</si>
  <si>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</si>
  <si>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</si>
  <si>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</si>
  <si>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</si>
  <si>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</si>
  <si>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</si>
  <si>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</si>
  <si>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</si>
  <si>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</si>
  <si>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</si>
  <si>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</si>
  <si>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</si>
  <si>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</si>
  <si>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</si>
  <si>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</si>
  <si>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</si>
  <si>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</si>
  <si>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</si>
  <si>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</si>
  <si>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</si>
  <si>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</si>
  <si>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</si>
  <si>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</si>
  <si>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</si>
  <si>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</si>
  <si>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</si>
  <si>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</si>
  <si>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</si>
  <si>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</si>
  <si>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</si>
  <si>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</si>
  <si>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</si>
  <si>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</si>
  <si>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</si>
  <si>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</si>
  <si>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</si>
  <si>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</si>
  <si>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</si>
  <si>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</si>
  <si>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</si>
  <si>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</si>
  <si>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</si>
  <si>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</si>
  <si>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</si>
  <si>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</si>
  <si>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</si>
  <si>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</si>
  <si>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</si>
  <si>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</si>
  <si>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</si>
  <si>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</si>
  <si>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</si>
  <si>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</si>
  <si>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</si>
  <si>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</si>
  <si>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</si>
  <si>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</si>
  <si>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</si>
  <si>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</si>
  <si>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</si>
  <si>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</si>
  <si>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</si>
  <si>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</si>
  <si>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</si>
  <si>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</si>
  <si>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</si>
  <si>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</si>
  <si>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</si>
  <si>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</si>
  <si>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</si>
  <si>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</si>
  <si>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</si>
  <si>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</si>
  <si>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</si>
  <si>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</si>
  <si>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</si>
  <si>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</si>
  <si>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</si>
  <si>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</si>
  <si>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</si>
  <si>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</si>
  <si>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</si>
  <si>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</si>
  <si>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</si>
  <si>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</si>
  <si>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</si>
  <si>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</si>
  <si>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</si>
  <si>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</si>
  <si>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</si>
  <si>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</si>
  <si>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</si>
  <si>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</si>
  <si>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</si>
  <si>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</si>
  <si>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</si>
  <si>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</si>
  <si>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</si>
  <si>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</si>
  <si>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</si>
  <si>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</si>
  <si>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</si>
  <si>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</si>
  <si>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</si>
  <si>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</si>
  <si>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</si>
  <si>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</si>
  <si>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</si>
  <si>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</si>
  <si>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</si>
  <si>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</si>
  <si>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</si>
  <si>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</si>
  <si>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</si>
  <si>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</si>
  <si>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</si>
  <si>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</si>
  <si>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</si>
  <si>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</si>
  <si>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</si>
  <si>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</si>
  <si>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</si>
  <si>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</si>
  <si>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</si>
  <si>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</si>
  <si>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</si>
  <si>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</si>
  <si>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</si>
  <si>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</si>
  <si>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</si>
  <si>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</si>
  <si>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</si>
  <si>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</si>
  <si>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</si>
  <si>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</si>
  <si>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</si>
  <si>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</si>
  <si>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</si>
  <si>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</si>
  <si>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</si>
  <si>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</si>
  <si>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</si>
  <si>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</si>
  <si>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</si>
  <si>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</si>
  <si>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</si>
  <si>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</si>
  <si>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</si>
  <si>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</si>
  <si>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</si>
  <si>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</si>
  <si>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</si>
  <si>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</si>
  <si>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</si>
  <si>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</si>
  <si>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</si>
  <si>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</si>
  <si>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</si>
  <si>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</si>
  <si>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</si>
  <si>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</si>
  <si>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</si>
  <si>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</si>
  <si>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</si>
  <si>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</si>
  <si>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</si>
  <si>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</si>
  <si>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</si>
  <si>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</si>
  <si>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</si>
  <si>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</si>
  <si>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</si>
  <si>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</si>
  <si>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</si>
  <si>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</si>
  <si>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</si>
  <si>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</si>
  <si>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</si>
  <si>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</si>
  <si>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</si>
  <si>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</si>
  <si>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</si>
  <si>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</si>
  <si>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</si>
  <si>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</si>
  <si>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</si>
  <si>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</si>
  <si>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</si>
  <si>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</si>
  <si>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</si>
  <si>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</si>
  <si>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</si>
  <si>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</si>
  <si>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</si>
  <si>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</si>
  <si>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</si>
  <si>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</si>
  <si>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</si>
  <si>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</si>
  <si>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</si>
  <si>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</si>
  <si>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</si>
  <si>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</si>
  <si>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</si>
  <si>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</si>
  <si>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</si>
  <si>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</si>
  <si>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</si>
  <si>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</si>
  <si>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</si>
  <si>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</si>
  <si>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</si>
  <si>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</si>
  <si>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</si>
  <si>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</si>
  <si>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</si>
  <si>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</si>
  <si>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</si>
  <si>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</si>
  <si>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</si>
  <si>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</si>
  <si>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</si>
  <si>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</si>
  <si>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</si>
  <si>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</si>
  <si>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</si>
  <si>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</si>
  <si>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</si>
  <si>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</si>
  <si>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</si>
  <si>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</si>
  <si>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</si>
  <si>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</si>
  <si>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</si>
  <si>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</si>
  <si>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</si>
  <si>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</si>
  <si>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</si>
  <si>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</si>
  <si>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</si>
  <si>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</si>
  <si>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</si>
  <si>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</si>
  <si>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</si>
  <si>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</si>
  <si>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</si>
  <si>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</si>
  <si>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</si>
  <si>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</si>
  <si>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</si>
  <si>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</si>
  <si>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</si>
  <si>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</si>
  <si>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</si>
  <si>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</si>
  <si>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</si>
  <si>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</si>
  <si>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</si>
  <si>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</si>
  <si>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</si>
  <si>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</si>
  <si>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</si>
  <si>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</si>
  <si>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</si>
  <si>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</si>
  <si>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</si>
  <si>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</si>
  <si>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</si>
  <si>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</si>
  <si>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</si>
  <si>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</si>
  <si>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</si>
  <si>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</si>
  <si>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</si>
  <si>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</si>
  <si>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</si>
  <si>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</si>
  <si>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</si>
  <si>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</si>
  <si>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</si>
  <si>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</si>
  <si>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</si>
  <si>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</si>
  <si>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</si>
  <si>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</si>
  <si>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</si>
  <si>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</si>
  <si>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</si>
  <si>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</si>
  <si>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</si>
  <si>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</si>
  <si>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</si>
  <si>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</si>
  <si>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</si>
  <si>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</si>
  <si>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</si>
  <si>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</si>
  <si>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</si>
  <si>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</si>
  <si>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</si>
  <si>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</si>
  <si>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</si>
  <si>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</si>
  <si>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</si>
  <si>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</si>
  <si>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</si>
  <si>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</si>
  <si>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</si>
  <si>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</si>
  <si>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</si>
  <si>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</si>
  <si>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</si>
  <si>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</si>
  <si>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</si>
  <si>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</si>
  <si>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</si>
  <si>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</si>
  <si>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</si>
  <si>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</si>
  <si>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</si>
  <si>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</si>
  <si>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</si>
  <si>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</si>
  <si>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</si>
  <si>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</si>
  <si>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</si>
  <si>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</si>
  <si>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</si>
  <si>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</si>
  <si>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</si>
  <si>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</si>
  <si>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</si>
  <si>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</si>
  <si>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</si>
  <si>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</si>
  <si>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</si>
  <si>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</si>
  <si>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</si>
  <si>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</si>
  <si>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</si>
  <si>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</si>
  <si>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</si>
  <si>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</si>
  <si>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</si>
  <si>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</si>
  <si>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</si>
  <si>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</si>
  <si>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</si>
  <si>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</si>
  <si>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</si>
  <si>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</si>
  <si>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</si>
  <si>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</si>
  <si>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</si>
  <si>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</si>
  <si>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</si>
  <si>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</si>
  <si>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</si>
  <si>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</si>
  <si>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</si>
  <si>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</si>
  <si>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</si>
  <si>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</si>
  <si>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</si>
  <si>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</si>
  <si>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</si>
  <si>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</si>
  <si>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</si>
  <si>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</si>
  <si>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</si>
  <si>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</si>
  <si>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</si>
  <si>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</si>
  <si>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</si>
  <si>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</si>
  <si>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</si>
  <si>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</si>
  <si>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</si>
  <si>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</si>
  <si>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</si>
  <si>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</si>
  <si>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</si>
  <si>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</si>
  <si>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</si>
  <si>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</si>
  <si>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</si>
  <si>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</si>
  <si>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</si>
  <si>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</si>
  <si>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</si>
  <si>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</si>
  <si>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</si>
  <si>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</si>
  <si>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</si>
  <si>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</si>
  <si>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</si>
  <si>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</si>
  <si>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</si>
  <si>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</si>
  <si>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</si>
  <si>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</si>
  <si>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</si>
  <si>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</si>
  <si>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</si>
  <si>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</si>
  <si>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</si>
  <si>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</si>
  <si>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</si>
  <si>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</si>
  <si>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</si>
  <si>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</si>
  <si>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</si>
  <si>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</si>
  <si>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</si>
  <si>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</si>
  <si>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</si>
  <si>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</si>
  <si>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</si>
  <si>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</si>
  <si>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</si>
  <si>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</si>
  <si>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</si>
  <si>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</si>
  <si>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</si>
  <si>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</si>
  <si>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</si>
  <si>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</si>
  <si>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</si>
  <si>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</si>
  <si>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</si>
  <si>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</si>
  <si>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</si>
  <si>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</si>
  <si>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</si>
  <si>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</si>
  <si>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</si>
  <si>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</si>
  <si>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</si>
  <si>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</si>
  <si>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</si>
  <si>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</si>
  <si>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</si>
  <si>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</si>
  <si>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</si>
  <si>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</si>
  <si>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</si>
  <si>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</si>
  <si>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</si>
  <si>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</si>
  <si>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</si>
  <si>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</si>
  <si>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</si>
  <si>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</si>
  <si>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</si>
  <si>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</si>
  <si>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</si>
  <si>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</si>
  <si>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</si>
  <si>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</si>
  <si>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</si>
  <si>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</si>
  <si>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</si>
  <si>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</si>
  <si>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</si>
  <si>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</si>
  <si>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</si>
  <si>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</si>
  <si>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</si>
  <si>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</si>
  <si>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</si>
  <si>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</si>
  <si>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</si>
  <si>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</si>
  <si>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</si>
  <si>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</si>
  <si>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</si>
  <si>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</si>
  <si>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</si>
  <si>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</si>
  <si>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</si>
  <si>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</si>
  <si>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</si>
  <si>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</si>
  <si>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</si>
  <si>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</si>
  <si>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</si>
  <si>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</si>
  <si>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</si>
  <si>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</si>
  <si>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</si>
  <si>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</si>
  <si>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</si>
  <si>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</si>
  <si>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</si>
  <si>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</si>
  <si>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</si>
  <si>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</si>
  <si>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</si>
  <si>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</si>
  <si>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</si>
  <si>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</si>
  <si>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</si>
  <si>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</si>
  <si>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</si>
  <si>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</si>
  <si>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</si>
  <si>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</si>
  <si>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</si>
  <si>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</si>
  <si>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</si>
  <si>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</si>
  <si>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</si>
  <si>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</si>
  <si>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</si>
  <si>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</si>
  <si>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</si>
  <si>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</si>
  <si>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</si>
  <si>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</si>
  <si>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</si>
  <si>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</si>
  <si>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</si>
  <si>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</si>
  <si>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</si>
  <si>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</si>
  <si>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</si>
  <si>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</si>
  <si>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</si>
  <si>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</si>
  <si>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</si>
  <si>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</si>
  <si>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</si>
  <si>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</si>
  <si>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</si>
  <si>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</si>
  <si>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</si>
  <si>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</si>
  <si>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</si>
  <si>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</si>
  <si>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</si>
  <si>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</si>
  <si>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</si>
  <si>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</si>
  <si>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</si>
  <si>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</si>
  <si>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</si>
  <si>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</si>
  <si>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</si>
  <si>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</si>
  <si>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</si>
  <si>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</si>
  <si>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</si>
  <si>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</si>
  <si>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</si>
  <si>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</si>
  <si>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</si>
  <si>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</si>
  <si>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</si>
  <si>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</si>
  <si>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</si>
  <si>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</si>
  <si>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</si>
  <si>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</si>
  <si>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</si>
  <si>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</si>
  <si>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</si>
  <si>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</si>
  <si>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</si>
  <si>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</si>
  <si>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</si>
  <si>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</si>
  <si>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</si>
  <si>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</si>
  <si>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</si>
  <si>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</si>
  <si>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</si>
  <si>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</si>
  <si>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</si>
  <si>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</si>
  <si>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</si>
  <si>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</si>
  <si>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</si>
  <si>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</si>
  <si>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</si>
  <si>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</si>
  <si>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</si>
  <si>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</si>
  <si>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</si>
  <si>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</si>
  <si>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</si>
  <si>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</si>
  <si>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</si>
  <si>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</si>
  <si>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</si>
  <si>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</si>
  <si>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</si>
  <si>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</si>
  <si>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</si>
  <si>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</si>
  <si>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</si>
  <si>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</si>
  <si>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</si>
  <si>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</si>
  <si>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</si>
  <si>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</si>
  <si>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</si>
  <si>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</si>
  <si>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</si>
  <si>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</si>
  <si>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</si>
  <si>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</si>
  <si>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</si>
  <si>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</si>
  <si>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</si>
  <si>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</si>
  <si>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</si>
  <si>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</si>
  <si>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</si>
  <si>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</si>
  <si>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</si>
  <si>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</si>
  <si>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</si>
  <si>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</si>
  <si>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</si>
  <si>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</si>
  <si>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</si>
  <si>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</si>
  <si>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</si>
  <si>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</si>
  <si>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</si>
  <si>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</si>
  <si>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</si>
  <si>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</si>
  <si>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</si>
  <si>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</si>
  <si>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</si>
  <si>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</si>
  <si>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</si>
  <si>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</si>
  <si>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</si>
  <si>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</si>
  <si>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</si>
  <si>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</si>
  <si>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</si>
  <si>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</si>
  <si>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</si>
  <si>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</si>
  <si>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</si>
  <si>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</si>
  <si>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</si>
  <si>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</si>
  <si>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</si>
  <si>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</si>
  <si>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</si>
  <si>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</si>
  <si>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</si>
  <si>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</si>
  <si>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</si>
  <si>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</si>
  <si>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</si>
  <si>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</si>
  <si>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</si>
  <si>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</si>
  <si>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</si>
  <si>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</si>
  <si>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</si>
  <si>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</si>
  <si>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</si>
  <si>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</si>
  <si>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</si>
  <si>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</si>
  <si>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</si>
  <si>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</si>
  <si>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</si>
  <si>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</si>
  <si>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</si>
  <si>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</si>
  <si>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</si>
  <si>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</si>
  <si>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</si>
  <si>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</si>
  <si>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</si>
  <si>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</si>
  <si>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</si>
  <si>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</si>
  <si>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</si>
  <si>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</si>
  <si>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</si>
  <si>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</si>
  <si>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</si>
  <si>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</si>
  <si>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</si>
  <si>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</si>
  <si>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</si>
  <si>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</si>
  <si>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</si>
  <si>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</si>
  <si>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</si>
  <si>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</si>
  <si>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</si>
  <si>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</si>
  <si>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</si>
  <si>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</si>
  <si>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</si>
  <si>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</si>
  <si>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</si>
  <si>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</si>
  <si>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</si>
  <si>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</si>
  <si>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</si>
  <si>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</si>
  <si>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</si>
  <si>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</si>
  <si>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</si>
  <si>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</si>
  <si>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</si>
  <si>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</si>
  <si>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</si>
  <si>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</si>
  <si>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</si>
  <si>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</si>
  <si>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</si>
  <si>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</si>
  <si>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</si>
  <si>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</si>
  <si>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</si>
  <si>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</si>
  <si>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</si>
  <si>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</si>
  <si>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</si>
  <si>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</si>
  <si>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</si>
  <si>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</si>
  <si>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</si>
  <si>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</si>
  <si>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</si>
  <si>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</si>
  <si>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</si>
  <si>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</si>
  <si>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</si>
  <si>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</si>
  <si>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</si>
  <si>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</si>
  <si>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</si>
  <si>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</si>
  <si>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</si>
  <si>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</si>
  <si>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</si>
  <si>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</si>
  <si>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</si>
  <si>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</si>
  <si>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</si>
  <si>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</si>
  <si>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</si>
  <si>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</si>
  <si>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</si>
  <si>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</si>
  <si>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</si>
  <si>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</si>
  <si>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</si>
  <si>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</si>
  <si>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</si>
  <si>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</si>
  <si>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</si>
  <si>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</si>
  <si>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</si>
  <si>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</si>
  <si>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</si>
  <si>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</si>
  <si>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</si>
  <si>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</si>
  <si>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</si>
  <si>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</si>
  <si>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</si>
  <si>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</si>
  <si>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</si>
  <si>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</si>
  <si>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</si>
  <si>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</si>
  <si>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</si>
  <si>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</si>
  <si>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</si>
  <si>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</si>
  <si>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</si>
  <si>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</si>
  <si>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</si>
  <si>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</si>
  <si>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</si>
  <si>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</si>
  <si>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</si>
  <si>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</si>
  <si>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</si>
  <si>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</si>
  <si>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</si>
  <si>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</si>
  <si>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</si>
  <si>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</si>
  <si>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</si>
  <si>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</si>
  <si>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</si>
  <si>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</si>
  <si>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</si>
  <si>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</si>
  <si>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</si>
  <si>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</si>
  <si>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</si>
  <si>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</si>
  <si>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</si>
  <si>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</si>
  <si>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</si>
  <si>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</si>
  <si>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</si>
  <si>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</si>
  <si>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</si>
  <si>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</si>
  <si>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</si>
  <si>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</si>
  <si>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</si>
  <si>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</si>
  <si>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</si>
  <si>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</si>
  <si>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</si>
  <si>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</si>
  <si>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</si>
  <si>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</si>
  <si>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</si>
  <si>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</si>
  <si>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</si>
  <si>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</si>
  <si>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</si>
  <si>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</si>
  <si>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</si>
  <si>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</si>
  <si>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</si>
  <si>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</si>
  <si>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</si>
  <si>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</si>
  <si>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</si>
  <si>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</si>
  <si>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</si>
  <si>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</si>
  <si>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</si>
  <si>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</si>
  <si>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</si>
  <si>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</si>
  <si>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</si>
  <si>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</si>
  <si>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</si>
  <si>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</si>
  <si>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</si>
  <si>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</si>
  <si>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</si>
  <si>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</si>
  <si>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</si>
  <si>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</si>
  <si>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</si>
  <si>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</si>
  <si>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</si>
  <si>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</si>
  <si>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</si>
  <si>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</si>
  <si>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</si>
  <si>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</si>
  <si>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</si>
  <si>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</si>
  <si>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</si>
  <si>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</si>
  <si>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</si>
  <si>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</si>
  <si>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</si>
  <si>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</si>
  <si>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</si>
  <si>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</si>
  <si>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</si>
  <si>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</si>
  <si>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</si>
  <si>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</si>
  <si>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</si>
  <si>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</si>
  <si>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</si>
  <si>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</si>
  <si>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</si>
  <si>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</si>
  <si>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</si>
  <si>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</si>
  <si>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</si>
  <si>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</si>
  <si>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</si>
  <si>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</si>
  <si>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</si>
  <si>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</si>
  <si>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</si>
  <si>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</si>
  <si>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</si>
  <si>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</si>
  <si>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</si>
  <si>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</si>
  <si>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</si>
  <si>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</si>
  <si>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</si>
  <si>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</si>
  <si>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</si>
  <si>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</si>
  <si>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</si>
  <si>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</si>
  <si>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</si>
  <si>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</si>
  <si>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</si>
  <si>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</si>
  <si>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</si>
  <si>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</si>
  <si>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</si>
  <si>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</si>
  <si>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</si>
  <si>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</si>
  <si>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</si>
  <si>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</si>
  <si>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</si>
  <si>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</si>
  <si>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</si>
  <si>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</si>
  <si>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</si>
  <si>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</si>
  <si>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</si>
  <si>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</si>
  <si>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</si>
  <si>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</si>
  <si>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</si>
  <si>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</si>
  <si>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</si>
  <si>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</si>
  <si>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</si>
  <si>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</si>
  <si>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</si>
  <si>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</si>
  <si>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</si>
  <si>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</si>
  <si>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</si>
  <si>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</si>
  <si>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</si>
  <si>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</si>
  <si>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</si>
  <si>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</si>
  <si>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</si>
  <si>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</si>
  <si>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</si>
  <si>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</si>
  <si>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</si>
  <si>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</si>
  <si>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</si>
  <si>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</si>
  <si>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</si>
  <si>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</si>
  <si>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</si>
  <si>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</si>
  <si>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</si>
  <si>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</si>
  <si>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</si>
  <si>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</si>
  <si>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</si>
  <si>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</si>
  <si>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</si>
  <si>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</si>
  <si>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</si>
  <si>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</si>
  <si>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</si>
  <si>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</si>
  <si>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</si>
  <si>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</si>
  <si>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</si>
  <si>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</si>
  <si>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</si>
  <si>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</si>
  <si>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</si>
  <si>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</si>
  <si>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</si>
  <si>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</si>
  <si>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</si>
  <si>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</si>
  <si>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</si>
  <si>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</si>
  <si>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</si>
  <si>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</si>
  <si>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</si>
  <si>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</si>
  <si>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</si>
  <si>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</si>
  <si>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</si>
  <si>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</si>
  <si>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</si>
  <si>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</si>
  <si>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</si>
  <si>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</si>
  <si>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</si>
  <si>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</si>
  <si>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</si>
  <si>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</si>
  <si>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</si>
  <si>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</si>
  <si>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</si>
  <si>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</si>
  <si>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</si>
  <si>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</si>
  <si>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</si>
  <si>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</si>
  <si>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</si>
  <si>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</si>
  <si>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</si>
  <si>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</si>
  <si>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</si>
  <si>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</si>
  <si>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</si>
  <si>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</si>
  <si>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</si>
  <si>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</si>
  <si>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</si>
  <si>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</si>
  <si>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</si>
  <si>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</si>
  <si>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</si>
  <si>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</si>
  <si>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</si>
  <si>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</si>
  <si>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</si>
  <si>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</si>
  <si>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</si>
  <si>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</si>
  <si>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</si>
  <si>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</si>
  <si>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</si>
  <si>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</si>
  <si>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</si>
  <si>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</si>
  <si>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</si>
  <si>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</si>
  <si>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</si>
  <si>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</si>
  <si>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</si>
  <si>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</si>
  <si>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</si>
  <si>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</si>
  <si>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</si>
  <si>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</si>
  <si>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</si>
  <si>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</si>
  <si>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</si>
  <si>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</si>
  <si>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</si>
  <si>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</si>
  <si>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</si>
  <si>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</si>
  <si>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</si>
  <si>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</si>
  <si>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</si>
  <si>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</si>
  <si>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</si>
  <si>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</si>
  <si>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</si>
  <si>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</si>
  <si>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</si>
  <si>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</si>
  <si>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</si>
  <si>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</si>
  <si>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</si>
  <si>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</si>
  <si>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</si>
  <si>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</si>
  <si>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</si>
  <si>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</si>
  <si>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</si>
  <si>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</si>
  <si>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</si>
  <si>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</si>
  <si>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</si>
  <si>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</si>
  <si>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</si>
  <si>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</si>
  <si>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</si>
  <si>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</si>
  <si>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</si>
  <si>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</si>
  <si>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</si>
  <si>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</si>
  <si>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</si>
  <si>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</si>
  <si>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</si>
  <si>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</si>
  <si>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</si>
  <si>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</si>
  <si>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</si>
  <si>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</si>
  <si>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</si>
  <si>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</si>
  <si>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</si>
  <si>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</si>
  <si>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</si>
  <si>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</si>
  <si>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</si>
  <si>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</si>
  <si>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</si>
  <si>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</si>
  <si>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</si>
  <si>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</si>
  <si>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</si>
  <si>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</si>
  <si>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</si>
  <si>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</si>
  <si>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</si>
  <si>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</si>
  <si>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</si>
  <si>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</si>
  <si>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</si>
  <si>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</si>
  <si>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</si>
  <si>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</si>
  <si>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</si>
  <si>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</si>
  <si>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</si>
  <si>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</si>
  <si>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</si>
  <si>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</si>
  <si>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</si>
  <si>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</si>
  <si>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</si>
  <si>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</si>
  <si>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</si>
  <si>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</si>
  <si>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</si>
  <si>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</si>
  <si>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</si>
  <si>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</si>
  <si>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</si>
  <si>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</si>
  <si>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</si>
  <si>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</si>
  <si>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</si>
  <si>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</si>
  <si>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</si>
  <si>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</si>
  <si>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</si>
  <si>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</si>
  <si>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</si>
  <si>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</si>
  <si>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</si>
  <si>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</si>
  <si>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</si>
  <si>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</si>
  <si>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</si>
  <si>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</si>
  <si>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</si>
  <si>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</si>
  <si>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</si>
  <si>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</si>
  <si>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</si>
  <si>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</si>
  <si>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</si>
  <si>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</si>
  <si>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</si>
  <si>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</si>
  <si>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</si>
  <si>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</si>
  <si>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</si>
  <si>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</si>
  <si>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</si>
  <si>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</si>
  <si>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</si>
  <si>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</si>
  <si>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</si>
  <si>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</si>
  <si>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</si>
  <si>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</si>
  <si>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</si>
  <si>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</si>
  <si>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</si>
  <si>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</si>
  <si>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</si>
  <si>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</si>
  <si>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</si>
  <si>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</si>
  <si>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</si>
  <si>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</si>
  <si>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</si>
  <si>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</si>
  <si>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</si>
  <si>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</si>
  <si>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</si>
  <si>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</si>
  <si>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</si>
  <si>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</si>
  <si>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</si>
  <si>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</si>
  <si>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</si>
  <si>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</si>
  <si>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</si>
  <si>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</si>
  <si>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</si>
  <si>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</si>
  <si>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</si>
  <si>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</si>
  <si>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</si>
  <si>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</si>
  <si>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</si>
  <si>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</si>
  <si>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</si>
  <si>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</si>
  <si>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</si>
  <si>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</si>
  <si>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</si>
  <si>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</si>
  <si>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</si>
  <si>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</si>
  <si>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</si>
  <si>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</si>
  <si>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</si>
  <si>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</si>
  <si>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</si>
  <si>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</si>
  <si>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</si>
  <si>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</si>
  <si>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</si>
  <si>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</si>
  <si>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</si>
  <si>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</si>
  <si>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</si>
  <si>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</si>
  <si>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</si>
  <si>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</si>
  <si>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</si>
  <si>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</si>
  <si>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</si>
  <si>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</si>
  <si>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</si>
  <si>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</si>
  <si>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</si>
  <si>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</si>
  <si>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</si>
  <si>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</si>
  <si>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</si>
  <si>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</si>
  <si>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</si>
  <si>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</si>
  <si>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</si>
  <si>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</si>
  <si>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</si>
  <si>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</si>
  <si>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</si>
  <si>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</si>
  <si>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</si>
  <si>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</si>
  <si>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</si>
  <si>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</si>
  <si>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</si>
  <si>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</si>
  <si>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</si>
  <si>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</si>
  <si>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</si>
  <si>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</si>
  <si>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</si>
  <si>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</si>
  <si>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</si>
  <si>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</si>
  <si>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</si>
  <si>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</si>
  <si>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</si>
  <si>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</si>
  <si>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</si>
  <si>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</si>
  <si>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</si>
  <si>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</si>
  <si>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</si>
  <si>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</si>
  <si>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</si>
  <si>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</si>
  <si>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</si>
  <si>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</si>
  <si>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</si>
  <si>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</si>
  <si>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</si>
  <si>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</si>
  <si>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</si>
  <si>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</si>
  <si>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</si>
  <si>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</si>
  <si>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</si>
  <si>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</si>
  <si>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</si>
  <si>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</si>
  <si>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</si>
  <si>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</si>
  <si>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</si>
  <si>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</si>
  <si>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</si>
  <si>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</si>
  <si>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</si>
  <si>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</si>
  <si>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</si>
  <si>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</si>
  <si>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</si>
  <si>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</si>
  <si>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</si>
  <si>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</si>
  <si>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</si>
  <si>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</si>
  <si>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</si>
  <si>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</si>
  <si>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</si>
  <si>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</si>
  <si>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</si>
  <si>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</si>
  <si>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</si>
  <si>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</si>
  <si>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</si>
  <si>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</si>
  <si>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</si>
  <si>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</si>
  <si>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</si>
  <si>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</si>
  <si>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</si>
  <si>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</si>
  <si>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</si>
  <si>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</si>
  <si>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</si>
  <si>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</si>
  <si>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</si>
  <si>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</si>
  <si>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</si>
  <si>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</si>
  <si>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</si>
  <si>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</si>
  <si>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</si>
  <si>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</si>
  <si>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</si>
  <si>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</si>
  <si>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</si>
  <si>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</si>
  <si>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</si>
  <si>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</si>
  <si>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</si>
  <si>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</si>
  <si>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</si>
  <si>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</si>
  <si>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</si>
  <si>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</si>
  <si>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</si>
  <si>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</si>
  <si>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</si>
  <si>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</si>
  <si>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</si>
  <si>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</si>
  <si>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</si>
  <si>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</si>
  <si>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</si>
  <si>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</si>
  <si>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</si>
  <si>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</si>
  <si>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</si>
  <si>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</si>
  <si>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</si>
  <si>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</si>
  <si>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</si>
  <si>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</si>
  <si>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</si>
  <si>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</si>
  <si>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</si>
  <si>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</si>
  <si>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</si>
  <si>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</si>
  <si>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</si>
  <si>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</si>
  <si>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</si>
  <si>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</si>
  <si>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</si>
  <si>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</si>
  <si>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</si>
  <si>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</si>
  <si>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</si>
  <si>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</si>
  <si>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</si>
  <si>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</si>
  <si>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</si>
  <si>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</si>
  <si>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</si>
  <si>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</si>
  <si>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</si>
  <si>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</si>
  <si>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</si>
  <si>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</si>
  <si>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</si>
  <si>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</si>
  <si>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</si>
  <si>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</si>
  <si>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</si>
  <si>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</si>
  <si>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</si>
  <si>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</si>
  <si>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</si>
  <si>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</si>
  <si>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</si>
  <si>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</si>
  <si>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</si>
  <si>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</si>
  <si>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</si>
  <si>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</si>
  <si>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</si>
  <si>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</si>
  <si>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</si>
  <si>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</si>
  <si>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</si>
  <si>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</si>
  <si>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</si>
  <si>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</si>
  <si>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</si>
  <si>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</si>
  <si>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</si>
  <si>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</si>
  <si>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</si>
  <si>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</si>
  <si>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</si>
  <si>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</si>
  <si>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</si>
  <si>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</si>
  <si>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</si>
  <si>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</si>
  <si>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</si>
  <si>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</si>
  <si>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</si>
  <si>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</si>
  <si>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</si>
  <si>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</si>
  <si>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</si>
  <si>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</si>
  <si>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</si>
  <si>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</si>
  <si>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</si>
  <si>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</si>
  <si>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</si>
  <si>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</si>
  <si>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</si>
  <si>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</si>
  <si>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</si>
  <si>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</si>
  <si>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</si>
  <si>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</si>
  <si>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</si>
  <si>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</si>
  <si>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</si>
  <si>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</si>
  <si>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</si>
  <si>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</si>
  <si>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</si>
  <si>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</si>
  <si>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</si>
  <si>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</si>
  <si>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</si>
  <si>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</si>
  <si>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</si>
  <si>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</si>
  <si>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</si>
  <si>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</si>
  <si>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</si>
  <si>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</si>
  <si>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</si>
  <si>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</si>
  <si>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</si>
  <si>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</si>
  <si>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</si>
  <si>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</si>
  <si>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</si>
  <si>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</si>
  <si>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</si>
  <si>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</si>
  <si>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</si>
  <si>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</si>
  <si>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</si>
  <si>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</si>
  <si>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</si>
  <si>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</si>
  <si>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</si>
  <si>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</si>
  <si>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</si>
  <si>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</si>
  <si>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</si>
  <si>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</si>
  <si>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</si>
  <si>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</si>
  <si>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</si>
  <si>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</si>
  <si>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</si>
  <si>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</si>
  <si>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</si>
  <si>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</si>
  <si>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</si>
  <si>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</si>
  <si>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</si>
  <si>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</si>
  <si>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</si>
  <si>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</si>
  <si>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</si>
  <si>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</si>
  <si>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</si>
  <si>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</si>
  <si>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</si>
  <si>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</si>
  <si>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</si>
  <si>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</si>
  <si>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</si>
  <si>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</si>
  <si>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</si>
  <si>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</si>
  <si>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</si>
  <si>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</si>
  <si>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</si>
  <si>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</si>
  <si>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</si>
  <si>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</si>
  <si>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</si>
  <si>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</si>
  <si>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</si>
  <si>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</si>
  <si>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</si>
  <si>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</si>
  <si>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</si>
  <si>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</si>
  <si>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</si>
  <si>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</si>
  <si>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</si>
  <si>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</si>
  <si>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</si>
  <si>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</si>
  <si>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</si>
  <si>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</si>
  <si>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</si>
  <si>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</si>
  <si>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</si>
  <si>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</si>
  <si>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</si>
  <si>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</si>
  <si>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</si>
  <si>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</si>
  <si>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</si>
  <si>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</si>
  <si>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</si>
  <si>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</si>
  <si>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</si>
  <si>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</si>
  <si>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</si>
  <si>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</si>
  <si>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</si>
  <si>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</si>
  <si>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</si>
  <si>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</si>
  <si>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</si>
  <si>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</si>
  <si>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</si>
  <si>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</si>
  <si>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</si>
  <si>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</si>
  <si>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</si>
  <si>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</si>
  <si>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</si>
  <si>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</si>
  <si>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</si>
  <si>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</si>
  <si>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</si>
  <si>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</si>
  <si>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</si>
  <si>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</si>
  <si>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</si>
  <si>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</si>
  <si>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</si>
  <si>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</si>
  <si>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</si>
  <si>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</si>
  <si>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</si>
  <si>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</si>
  <si>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</si>
  <si>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</si>
  <si>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</si>
  <si>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</si>
  <si>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</si>
  <si>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</si>
  <si>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</si>
  <si>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</si>
  <si>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</si>
  <si>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</si>
  <si>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</si>
  <si>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</si>
  <si>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</si>
  <si>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</si>
  <si>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</si>
  <si>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</si>
  <si>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</si>
  <si>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</si>
  <si>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</si>
  <si>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</si>
  <si>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</si>
  <si>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</si>
  <si>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</si>
  <si>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</si>
  <si>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</si>
  <si>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</si>
  <si>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</si>
  <si>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</si>
  <si>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</si>
  <si>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</si>
  <si>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</si>
  <si>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</si>
  <si>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</si>
  <si>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</si>
  <si>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</si>
  <si>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</si>
  <si>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</si>
  <si>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</si>
  <si>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</si>
  <si>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</si>
  <si>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</si>
  <si>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</si>
  <si>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</si>
  <si>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</si>
  <si>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</si>
  <si>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</si>
  <si>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</si>
  <si>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</si>
  <si>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</si>
  <si>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</si>
  <si>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</si>
  <si>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</si>
  <si>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</si>
  <si>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</si>
  <si>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</si>
  <si>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</si>
  <si>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</si>
  <si>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</si>
  <si>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</si>
  <si>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</si>
  <si>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</si>
  <si>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</si>
  <si>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</si>
  <si>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</si>
  <si>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</si>
  <si>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</si>
  <si>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</si>
  <si>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</si>
  <si>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</si>
  <si>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</si>
  <si>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</si>
  <si>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</si>
  <si>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</si>
  <si>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</si>
  <si>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</si>
  <si>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</si>
  <si>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</si>
  <si>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</si>
  <si>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</si>
  <si>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</si>
  <si>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</si>
  <si>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</si>
  <si>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</si>
  <si>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</si>
  <si>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</si>
  <si>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</si>
  <si>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</si>
  <si>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</si>
  <si>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</si>
  <si>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</si>
  <si>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</si>
  <si>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</si>
  <si>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</si>
  <si>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</si>
  <si>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</si>
  <si>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</si>
  <si>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</si>
  <si>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</si>
  <si>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</si>
  <si>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</si>
  <si>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</si>
  <si>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</si>
  <si>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</si>
  <si>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</si>
  <si>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</si>
  <si>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</si>
  <si>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</si>
  <si>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</si>
  <si>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</si>
  <si>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</si>
  <si>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</si>
  <si>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</si>
  <si>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</si>
  <si>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</si>
  <si>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</si>
  <si>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</si>
  <si>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</si>
  <si>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</si>
  <si>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</si>
  <si>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</si>
  <si>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</si>
  <si>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</si>
  <si>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</si>
  <si>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</si>
  <si>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</si>
  <si>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</si>
  <si>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</si>
  <si>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</si>
  <si>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</si>
  <si>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</si>
  <si>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</si>
  <si>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</si>
  <si>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</si>
  <si>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</si>
  <si>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</si>
  <si>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</si>
  <si>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</si>
  <si>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</si>
  <si>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</si>
  <si>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</si>
  <si>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</si>
  <si>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</si>
  <si>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</si>
  <si>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</si>
  <si>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</si>
  <si>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</si>
  <si>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</si>
  <si>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</si>
  <si>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</si>
  <si>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</si>
  <si>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</si>
  <si>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</si>
  <si>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</si>
  <si>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</si>
  <si>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</si>
  <si>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</si>
  <si>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</si>
  <si>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</si>
  <si>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</si>
  <si>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</si>
  <si>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</si>
  <si>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</si>
  <si>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</si>
  <si>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</si>
  <si>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</si>
  <si>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</si>
  <si>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</si>
  <si>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</si>
  <si>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</si>
  <si>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</si>
  <si>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</si>
  <si>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</si>
  <si>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</si>
  <si>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</si>
  <si>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</si>
  <si>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</si>
  <si>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</si>
  <si>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</si>
  <si>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</si>
  <si>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</si>
  <si>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</si>
  <si>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</si>
  <si>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</si>
  <si>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</si>
  <si>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</si>
  <si>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</si>
  <si>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</si>
  <si>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</si>
  <si>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</si>
  <si>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</si>
  <si>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</si>
  <si>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</si>
  <si>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</si>
  <si>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</si>
  <si>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</si>
  <si>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</si>
  <si>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</si>
  <si>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</si>
  <si>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</si>
  <si>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</si>
  <si>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</si>
  <si>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</si>
  <si>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</si>
  <si>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</si>
  <si>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</si>
  <si>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</si>
  <si>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</si>
  <si>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</si>
  <si>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</si>
  <si>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</si>
  <si>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</si>
  <si>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</si>
  <si>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</si>
  <si>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</si>
  <si>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</si>
  <si>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</si>
  <si>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</si>
  <si>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</si>
  <si>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</si>
  <si>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</si>
  <si>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</si>
  <si>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</si>
  <si>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</si>
  <si>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</si>
  <si>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</si>
  <si>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</si>
  <si>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</si>
  <si>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</si>
  <si>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</si>
  <si>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</si>
  <si>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</si>
  <si>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</si>
  <si>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</si>
  <si>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</si>
  <si>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</si>
  <si>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</si>
  <si>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</si>
  <si>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</si>
  <si>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</si>
  <si>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</si>
  <si>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</si>
  <si>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</si>
  <si>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</si>
  <si>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</si>
  <si>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</si>
  <si>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</si>
  <si>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</si>
  <si>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</si>
  <si>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</si>
  <si>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</si>
  <si>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</si>
  <si>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</si>
  <si>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</si>
  <si>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</si>
  <si>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</si>
  <si>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</si>
  <si>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</si>
  <si>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</si>
  <si>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</si>
  <si>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</si>
  <si>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</si>
  <si>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</si>
  <si>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</si>
  <si>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</si>
  <si>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</si>
  <si>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</si>
  <si>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</si>
  <si>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</si>
  <si>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</si>
  <si>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</si>
  <si>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</si>
  <si>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</si>
  <si>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</si>
  <si>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</si>
  <si>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</si>
  <si>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</si>
  <si>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</si>
  <si>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</si>
  <si>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</si>
  <si>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</si>
  <si>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</si>
  <si>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</si>
  <si>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</si>
  <si>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</si>
  <si>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</si>
  <si>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</si>
  <si>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</si>
  <si>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</si>
  <si>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</si>
  <si>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</si>
  <si>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</si>
  <si>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</si>
  <si>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</si>
  <si>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</si>
  <si>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</si>
  <si>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</si>
  <si>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</si>
  <si>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</si>
  <si>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</si>
  <si>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</si>
  <si>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</si>
  <si>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</si>
  <si>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</si>
  <si>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</si>
  <si>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</si>
  <si>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</si>
  <si>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</si>
  <si>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</si>
  <si>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</si>
  <si>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</si>
  <si>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</si>
  <si>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</si>
  <si>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</si>
  <si>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</si>
  <si>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</si>
  <si>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</si>
  <si>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</si>
  <si>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</si>
  <si>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</si>
  <si>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</si>
  <si>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</si>
  <si>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</si>
  <si>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</si>
  <si>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</si>
  <si>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</si>
  <si>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</si>
  <si>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</si>
  <si>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</si>
  <si>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</si>
  <si>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</si>
  <si>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</si>
  <si>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</si>
  <si>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</si>
  <si>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</si>
  <si>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</si>
  <si>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</si>
  <si>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</si>
  <si>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</si>
  <si>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</si>
  <si>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</si>
  <si>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</si>
  <si>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</si>
  <si>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</si>
  <si>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</si>
  <si>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</si>
  <si>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</si>
  <si>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</si>
  <si>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</si>
  <si>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</si>
  <si>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</si>
  <si>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</si>
  <si>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</si>
  <si>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</si>
  <si>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</si>
  <si>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</si>
  <si>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</si>
  <si>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</si>
  <si>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</si>
  <si>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</si>
  <si>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</si>
  <si>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</si>
  <si>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</si>
  <si>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</si>
  <si>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</si>
  <si>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</si>
  <si>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</si>
  <si>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</si>
  <si>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</si>
  <si>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</si>
  <si>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</si>
  <si>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</si>
  <si>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</si>
  <si>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</si>
  <si>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</si>
  <si>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</si>
  <si>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</si>
  <si>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</si>
  <si>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</si>
  <si>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</si>
  <si>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</si>
  <si>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</si>
  <si>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</si>
  <si>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</si>
  <si>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</si>
  <si>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</si>
  <si>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</si>
  <si>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</si>
  <si>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</si>
  <si>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</si>
  <si>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</si>
  <si>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</si>
  <si>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</si>
  <si>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</si>
  <si>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</si>
  <si>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</si>
  <si>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</si>
  <si>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</si>
  <si>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</si>
  <si>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</si>
  <si>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</si>
  <si>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</si>
  <si>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</si>
  <si>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</si>
  <si>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</si>
  <si>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</si>
  <si>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</si>
  <si>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</si>
  <si>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</si>
  <si>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</si>
  <si>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</si>
  <si>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</si>
  <si>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</si>
  <si>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</si>
  <si>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</si>
  <si>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</si>
  <si>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</si>
  <si>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</si>
  <si>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</si>
  <si>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</si>
  <si>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</si>
  <si>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</si>
  <si>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</si>
  <si>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</si>
  <si>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</si>
  <si>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</si>
  <si>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</si>
  <si>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</si>
  <si>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</si>
  <si>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</si>
  <si>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</si>
  <si>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</si>
  <si>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</si>
  <si>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</si>
  <si>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</si>
  <si>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</si>
  <si>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</si>
  <si>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</si>
  <si>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</si>
  <si>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</si>
  <si>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</si>
  <si>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</si>
  <si>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</si>
  <si>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</si>
  <si>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</si>
  <si>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</si>
  <si>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</si>
  <si>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</si>
  <si>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</si>
  <si>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</si>
  <si>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</si>
  <si>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</si>
  <si>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</si>
  <si>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</si>
  <si>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</si>
  <si>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</si>
  <si>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</si>
  <si>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</si>
  <si>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</si>
  <si>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</si>
  <si>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</si>
  <si>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</si>
  <si>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</si>
  <si>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</si>
  <si>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</si>
  <si>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</si>
  <si>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</si>
  <si>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</si>
  <si>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</si>
  <si>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</si>
  <si>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</si>
  <si>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</si>
  <si>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</si>
  <si>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</si>
  <si>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</si>
  <si>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</si>
  <si>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</si>
  <si>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</si>
  <si>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</si>
  <si>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</si>
  <si>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</si>
  <si>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</si>
  <si>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</si>
  <si>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</si>
  <si>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</si>
  <si>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</si>
  <si>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</si>
  <si>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</si>
  <si>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</si>
  <si>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</si>
  <si>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</si>
  <si>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</si>
  <si>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</si>
  <si>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</si>
  <si>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</si>
  <si>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</si>
  <si>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</si>
  <si>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</si>
  <si>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</si>
  <si>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</si>
  <si>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</si>
  <si>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</si>
  <si>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</si>
  <si>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</si>
  <si>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</si>
  <si>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</si>
  <si>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</si>
  <si>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</si>
  <si>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</si>
  <si>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</si>
  <si>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</si>
  <si>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</si>
  <si>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</si>
  <si>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</si>
  <si>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</si>
  <si>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</si>
  <si>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</si>
  <si>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</si>
  <si>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</si>
  <si>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</si>
  <si>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</si>
  <si>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</si>
  <si>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</si>
  <si>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</si>
  <si>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</si>
  <si>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</si>
  <si>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</si>
  <si>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</si>
  <si>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</si>
  <si>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</si>
  <si>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</si>
  <si>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</si>
  <si>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</si>
  <si>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</si>
  <si>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</si>
  <si>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</si>
  <si>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</si>
  <si>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</si>
  <si>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</si>
  <si>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</si>
  <si>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</si>
  <si>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</si>
  <si>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</si>
  <si>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</si>
  <si>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</si>
  <si>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</si>
  <si>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</si>
  <si>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</si>
  <si>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</si>
  <si>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</si>
  <si>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</si>
  <si>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</si>
  <si>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</si>
  <si>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</si>
  <si>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</si>
  <si>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</si>
  <si>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</si>
  <si>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</si>
  <si>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</si>
  <si>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</si>
  <si>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</si>
  <si>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</si>
  <si>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</si>
  <si>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</si>
  <si>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</si>
  <si>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</si>
  <si>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</si>
  <si>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</si>
  <si>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</si>
  <si>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</si>
  <si>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</si>
  <si>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</si>
  <si>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</si>
  <si>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</si>
  <si>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</si>
  <si>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</si>
  <si>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</si>
  <si>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</si>
  <si>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</si>
  <si>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</si>
  <si>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</si>
  <si>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</si>
  <si>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</si>
  <si>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</si>
  <si>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</si>
  <si>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</si>
  <si>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</si>
  <si>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</si>
  <si>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</si>
  <si>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</si>
  <si>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</si>
  <si>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</si>
  <si>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</si>
  <si>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</si>
  <si>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</si>
  <si>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</si>
  <si>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</si>
  <si>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</si>
  <si>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</si>
  <si>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</si>
  <si>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</si>
  <si>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</si>
  <si>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</si>
  <si>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</si>
  <si>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</si>
  <si>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</si>
  <si>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</si>
  <si>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</si>
  <si>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</si>
  <si>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</si>
  <si>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</si>
  <si>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</si>
  <si>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</si>
  <si>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</si>
  <si>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</si>
  <si>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</si>
  <si>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</si>
  <si>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</si>
  <si>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</si>
  <si>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</si>
  <si>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</si>
  <si>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</si>
  <si>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</si>
  <si>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</si>
  <si>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</si>
  <si>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</si>
  <si>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</si>
  <si>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</si>
  <si>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</si>
  <si>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</si>
  <si>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</si>
  <si>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</si>
  <si>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</si>
  <si>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</si>
  <si>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</si>
  <si>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</si>
  <si>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</si>
  <si>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</si>
  <si>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</si>
  <si>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</si>
  <si>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</si>
  <si>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</si>
  <si>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</si>
  <si>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</si>
  <si>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</si>
  <si>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</si>
  <si>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</si>
  <si>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</si>
  <si>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</si>
  <si>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</si>
  <si>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</si>
  <si>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</si>
  <si>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</si>
  <si>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</si>
  <si>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</si>
  <si>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</si>
  <si>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</si>
  <si>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</si>
  <si>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</si>
  <si>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</si>
  <si>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</si>
  <si>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</si>
  <si>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</si>
  <si>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</si>
  <si>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</si>
  <si>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</si>
  <si>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</si>
  <si>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</si>
  <si>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</si>
  <si>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</si>
  <si>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</si>
  <si>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</si>
  <si>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</si>
  <si>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</si>
  <si>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</si>
  <si>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</si>
  <si>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</si>
  <si>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</si>
  <si>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</si>
  <si>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</si>
  <si>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</si>
  <si>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</si>
  <si>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</si>
  <si>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</si>
  <si>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</si>
  <si>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</si>
  <si>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</si>
  <si>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</si>
  <si>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</si>
  <si>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</si>
  <si>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</si>
  <si>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</si>
  <si>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</si>
  <si>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</si>
  <si>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</si>
  <si>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</si>
  <si>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</si>
  <si>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</si>
  <si>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</si>
  <si>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</si>
  <si>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</si>
  <si>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</si>
  <si>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</si>
  <si>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</si>
  <si>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</si>
  <si>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</si>
  <si>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</si>
  <si>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</si>
  <si>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</si>
  <si>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</si>
  <si>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</si>
  <si>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</si>
  <si>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</si>
  <si>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</si>
  <si>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</si>
  <si>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</si>
  <si>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</si>
  <si>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</si>
  <si>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</si>
  <si>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</si>
  <si>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</si>
  <si>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</si>
  <si>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</si>
  <si>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</si>
  <si>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</si>
  <si>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</si>
  <si>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</si>
  <si>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</si>
  <si>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</si>
  <si>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</si>
  <si>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</si>
  <si>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</si>
  <si>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</si>
  <si>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</si>
  <si>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</si>
  <si>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</si>
  <si>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</si>
  <si>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</si>
  <si>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</si>
  <si>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</si>
  <si>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</si>
  <si>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</si>
  <si>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</si>
  <si>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</si>
  <si>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</si>
  <si>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</si>
  <si>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</si>
  <si>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</si>
  <si>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</si>
  <si>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</si>
  <si>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</si>
  <si>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</si>
  <si>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</si>
  <si>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</si>
  <si>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</si>
  <si>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</si>
  <si>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</si>
  <si>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</si>
  <si>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</si>
  <si>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</si>
  <si>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</si>
  <si>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</si>
  <si>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</si>
  <si>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</si>
  <si>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</si>
  <si>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</si>
  <si>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</si>
  <si>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</si>
  <si>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</si>
  <si>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</si>
  <si>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</si>
  <si>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</si>
  <si>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</si>
  <si>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</si>
  <si>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</si>
  <si>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</si>
  <si>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</si>
  <si>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</si>
  <si>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</si>
  <si>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</si>
  <si>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</si>
  <si>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</si>
  <si>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</si>
  <si>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</si>
  <si>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</si>
  <si>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</si>
  <si>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</si>
  <si>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</si>
  <si>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</si>
  <si>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</si>
  <si>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</si>
  <si>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</si>
  <si>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</si>
  <si>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</si>
  <si>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</si>
  <si>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</si>
  <si>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</si>
  <si>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</si>
  <si>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</si>
  <si>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</si>
  <si>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</si>
  <si>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</si>
  <si>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</si>
  <si>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</si>
  <si>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</si>
  <si>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</si>
  <si>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</si>
  <si>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</si>
  <si>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</si>
  <si>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</si>
  <si>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</si>
  <si>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</si>
  <si>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</si>
  <si>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</si>
  <si>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</si>
  <si>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</si>
  <si>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</si>
  <si>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</si>
  <si>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</si>
  <si>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</si>
  <si>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</si>
  <si>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</si>
  <si>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</si>
  <si>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</si>
  <si>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</si>
  <si>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</si>
  <si>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</si>
  <si>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</si>
  <si>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</si>
  <si>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</si>
  <si>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</si>
  <si>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</si>
  <si>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</si>
  <si>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</si>
  <si>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</si>
  <si>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</si>
  <si>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</si>
  <si>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</si>
  <si>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</si>
  <si>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</si>
  <si>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</si>
  <si>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</si>
  <si>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</si>
  <si>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</si>
  <si>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</si>
  <si>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</si>
  <si>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</si>
  <si>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</si>
  <si>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</si>
  <si>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</si>
  <si>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</si>
  <si>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</si>
  <si>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</si>
  <si>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</si>
  <si>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</si>
  <si>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</si>
  <si>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</si>
  <si>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</si>
  <si>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</si>
  <si>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</si>
  <si>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</si>
  <si>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</si>
  <si>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</si>
  <si>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</si>
  <si>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</si>
  <si>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</si>
  <si>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</si>
  <si>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</si>
  <si>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</si>
  <si>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</si>
  <si>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</si>
  <si>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</si>
  <si>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</si>
  <si>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</si>
  <si>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</si>
  <si>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</si>
  <si>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</si>
  <si>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</si>
  <si>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</si>
  <si>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</si>
  <si>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</si>
  <si>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</si>
  <si>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</si>
  <si>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</si>
  <si>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</si>
  <si>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</si>
  <si>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</si>
  <si>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</si>
  <si>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</si>
  <si>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</si>
  <si>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</si>
  <si>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</si>
  <si>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</si>
  <si>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</si>
  <si>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</si>
  <si>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</si>
  <si>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</si>
  <si>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</si>
  <si>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</si>
  <si>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</si>
  <si>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</si>
  <si>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</si>
  <si>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</si>
  <si>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</si>
  <si>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</si>
  <si>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</si>
  <si>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</si>
  <si>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</si>
  <si>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</si>
  <si>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</si>
  <si>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</si>
  <si>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</si>
  <si>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</si>
  <si>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</si>
  <si>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</si>
  <si>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</si>
  <si>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</si>
  <si>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</si>
  <si>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</si>
  <si>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</si>
  <si>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</si>
  <si>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</si>
  <si>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</si>
  <si>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</si>
  <si>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</si>
  <si>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</si>
  <si>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</si>
  <si>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</si>
  <si>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</si>
  <si>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</si>
  <si>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</si>
  <si>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</si>
  <si>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</si>
  <si>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</si>
  <si>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</si>
  <si>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</si>
  <si>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</si>
  <si>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</si>
  <si>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</si>
  <si>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</si>
  <si>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</si>
  <si>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</si>
  <si>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</si>
  <si>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</si>
  <si>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</si>
  <si>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</si>
  <si>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</si>
  <si>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</si>
  <si>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</si>
  <si>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</si>
  <si>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</si>
  <si>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</si>
  <si>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</si>
  <si>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</si>
  <si>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</si>
  <si>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</si>
  <si>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</si>
  <si>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</si>
  <si>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</si>
  <si>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</si>
  <si>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</si>
  <si>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</si>
  <si>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</si>
  <si>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</si>
  <si>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</si>
  <si>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</si>
  <si>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</si>
  <si>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</si>
  <si>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</si>
  <si>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</si>
  <si>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</si>
  <si>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</si>
  <si>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</si>
  <si>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</si>
  <si>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</si>
  <si>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</si>
  <si>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</si>
  <si>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</si>
  <si>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</si>
  <si>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</si>
  <si>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</si>
  <si>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</si>
  <si>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</si>
  <si>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</si>
  <si>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</si>
  <si>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</si>
  <si>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</si>
  <si>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</si>
  <si>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</si>
  <si>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</si>
  <si>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</si>
  <si>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</si>
  <si>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</si>
  <si>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</si>
  <si>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</si>
  <si>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</si>
  <si>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</si>
  <si>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</si>
  <si>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</si>
  <si>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</si>
  <si>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</si>
  <si>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</si>
  <si>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</si>
  <si>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</si>
  <si>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</si>
  <si>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</si>
  <si>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</si>
  <si>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</si>
  <si>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</si>
  <si>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</si>
  <si>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</si>
  <si>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</si>
  <si>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</si>
  <si>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</si>
  <si>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</si>
  <si>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</si>
  <si>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</si>
  <si>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</si>
  <si>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</si>
  <si>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</si>
  <si>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</si>
  <si>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</si>
  <si>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</si>
  <si>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</si>
  <si>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</si>
  <si>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</si>
  <si>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</si>
  <si>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</si>
  <si>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</si>
  <si>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</si>
  <si>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</si>
  <si>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</si>
  <si>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</si>
  <si>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</si>
  <si>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</si>
  <si>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</si>
  <si>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</si>
  <si>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</si>
  <si>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</si>
  <si>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</si>
  <si>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</si>
  <si>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</si>
  <si>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</si>
  <si>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</si>
  <si>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</si>
  <si>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</si>
  <si>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</si>
  <si>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</si>
  <si>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</si>
  <si>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</si>
  <si>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</si>
  <si>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</si>
  <si>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</si>
  <si>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</si>
  <si>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</si>
  <si>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</si>
  <si>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</si>
  <si>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</si>
  <si>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</si>
  <si>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</si>
  <si>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</si>
  <si>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</si>
  <si>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</si>
  <si>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</si>
  <si>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</si>
  <si>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</si>
  <si>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</si>
  <si>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</si>
  <si>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</si>
  <si>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</si>
  <si>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</si>
  <si>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</si>
  <si>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</si>
  <si>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</si>
  <si>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</si>
  <si>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</si>
  <si>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</si>
  <si>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</si>
  <si>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</si>
  <si>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</si>
  <si>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</si>
  <si>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</si>
  <si>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</si>
  <si>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</si>
  <si>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</si>
  <si>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</si>
  <si>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</si>
  <si>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</si>
  <si>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</si>
  <si>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</si>
  <si>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</si>
  <si>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</si>
  <si>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</si>
  <si>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</si>
  <si>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</si>
  <si>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</si>
  <si>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</si>
  <si>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</si>
  <si>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</si>
  <si>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</si>
  <si>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</si>
  <si>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</si>
  <si>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</si>
  <si>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</si>
  <si>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</si>
  <si>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</si>
  <si>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</si>
  <si>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</si>
  <si>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</si>
  <si>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</si>
  <si>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</si>
  <si>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</si>
  <si>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</si>
  <si>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</si>
  <si>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</si>
  <si>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</si>
  <si>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</si>
  <si>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</si>
  <si>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</si>
  <si>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</si>
  <si>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</si>
  <si>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</si>
  <si>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</si>
  <si>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</si>
  <si>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</si>
  <si>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</si>
  <si>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</si>
  <si>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</si>
  <si>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</si>
  <si>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</si>
  <si>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</si>
  <si>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</si>
  <si>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</si>
  <si>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</si>
  <si>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</si>
  <si>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</si>
  <si>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</si>
  <si>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</si>
  <si>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</si>
  <si>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</si>
  <si>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</si>
  <si>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</si>
  <si>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</si>
  <si>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</si>
  <si>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</si>
  <si>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</si>
  <si>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</si>
  <si>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</si>
  <si>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</si>
  <si>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</si>
  <si>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</si>
  <si>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</si>
  <si>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</si>
  <si>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</si>
  <si>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</si>
  <si>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</si>
  <si>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</si>
  <si>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</si>
  <si>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</si>
  <si>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</si>
  <si>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</si>
  <si>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</si>
  <si>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</si>
  <si>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</si>
  <si>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</si>
  <si>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</si>
  <si>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</si>
  <si>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</si>
  <si>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</si>
  <si>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</si>
  <si>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</si>
  <si>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</si>
  <si>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</si>
  <si>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</si>
  <si>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</si>
  <si>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</si>
  <si>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</si>
  <si>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</si>
  <si>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</si>
  <si>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</si>
  <si>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</si>
  <si>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</si>
  <si>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</si>
  <si>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</si>
  <si>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</si>
  <si>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</si>
  <si>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</si>
  <si>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</si>
  <si>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</si>
  <si>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</si>
  <si>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</si>
  <si>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</si>
  <si>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</si>
  <si>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</si>
  <si>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</si>
  <si>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</si>
  <si>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</si>
  <si>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</si>
  <si>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</si>
  <si>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</si>
  <si>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</si>
  <si>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</si>
  <si>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</si>
  <si>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</si>
  <si>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</si>
  <si>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</si>
  <si>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</si>
  <si>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</si>
  <si>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</si>
  <si>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</si>
  <si>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</si>
  <si>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</si>
  <si>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</si>
  <si>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</si>
  <si>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</si>
  <si>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</si>
  <si>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</si>
  <si>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</si>
  <si>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</si>
  <si>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</si>
  <si>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</si>
  <si>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</si>
  <si>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</si>
  <si>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</si>
  <si>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</si>
  <si>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</si>
  <si>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</si>
  <si>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</si>
  <si>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</si>
  <si>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</si>
  <si>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</si>
  <si>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</si>
  <si>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</si>
  <si>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</si>
  <si>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</si>
  <si>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</si>
  <si>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</si>
  <si>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</si>
  <si>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</si>
  <si>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</si>
  <si>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</si>
  <si>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</si>
  <si>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</si>
  <si>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</si>
  <si>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</si>
  <si>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</si>
  <si>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</si>
  <si>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</si>
  <si>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</si>
  <si>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</si>
  <si>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</si>
  <si>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</si>
  <si>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</si>
  <si>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</si>
  <si>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</si>
  <si>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</si>
  <si>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</si>
  <si>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</si>
  <si>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</si>
  <si>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</si>
  <si>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</si>
  <si>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</si>
  <si>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</si>
  <si>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</si>
  <si>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</si>
  <si>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</si>
  <si>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</si>
  <si>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</si>
  <si>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</si>
  <si>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</si>
  <si>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</si>
  <si>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</si>
  <si>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</si>
  <si>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</si>
  <si>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</si>
  <si>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</si>
  <si>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</si>
  <si>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</si>
  <si>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</si>
  <si>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</si>
  <si>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</si>
  <si>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</si>
  <si>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</si>
  <si>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</si>
  <si>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</si>
  <si>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</si>
  <si>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</si>
  <si>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</si>
  <si>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</si>
  <si>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</si>
  <si>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</si>
  <si>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</si>
  <si>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</si>
  <si>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</si>
  <si>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</si>
  <si>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</si>
  <si>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</si>
  <si>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</si>
  <si>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</si>
  <si>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</si>
  <si>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</si>
  <si>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</si>
  <si>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</si>
  <si>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</si>
  <si>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</si>
  <si>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</si>
  <si>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</si>
  <si>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</si>
  <si>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</si>
  <si>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</si>
  <si>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</si>
  <si>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</si>
  <si>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</si>
  <si>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</si>
  <si>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</si>
  <si>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</si>
  <si>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</si>
  <si>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</si>
  <si>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</si>
  <si>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</si>
  <si>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</si>
  <si>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</si>
  <si>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</si>
  <si>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</si>
  <si>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</si>
  <si>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</si>
  <si>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</si>
  <si>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</si>
  <si>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</si>
  <si>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</si>
  <si>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</si>
  <si>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</si>
  <si>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</si>
  <si>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</si>
  <si>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</si>
  <si>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</si>
  <si>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</si>
  <si>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</si>
  <si>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</si>
  <si>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</si>
  <si>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</si>
  <si>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</si>
  <si>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</si>
  <si>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</si>
  <si>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</si>
  <si>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</si>
  <si>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</si>
  <si>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</si>
  <si>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</si>
  <si>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</si>
  <si>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</si>
  <si>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</si>
  <si>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</si>
  <si>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</si>
  <si>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</si>
  <si>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</si>
  <si>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</si>
  <si>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</si>
  <si>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</si>
  <si>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</si>
  <si>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</si>
  <si>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</si>
  <si>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</si>
  <si>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</si>
  <si>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</si>
  <si>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</si>
  <si>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</si>
  <si>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</si>
  <si>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</si>
  <si>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</si>
  <si>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</si>
  <si>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</si>
  <si>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</si>
  <si>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</si>
  <si>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</si>
  <si>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</si>
  <si>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</si>
  <si>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</si>
  <si>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</si>
  <si>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</si>
  <si>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</si>
  <si>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</si>
  <si>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</si>
  <si>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</si>
  <si>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</si>
  <si>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</si>
  <si>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</si>
  <si>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</si>
  <si>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</si>
  <si>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</si>
  <si>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</si>
  <si>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</si>
  <si>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</si>
  <si>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</si>
  <si>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</si>
  <si>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</si>
  <si>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</si>
  <si>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</si>
  <si>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</si>
  <si>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</si>
  <si>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</si>
  <si>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</si>
  <si>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</si>
  <si>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</si>
  <si>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</si>
  <si>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</si>
  <si>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</si>
  <si>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</si>
  <si>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</si>
  <si>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</si>
  <si>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</si>
  <si>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</si>
  <si>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</si>
  <si>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</si>
  <si>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</si>
  <si>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</si>
  <si>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</si>
  <si>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</si>
  <si>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</si>
  <si>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</si>
  <si>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</si>
  <si>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</si>
  <si>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</si>
  <si>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</si>
  <si>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</si>
  <si>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</si>
  <si>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</si>
  <si>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</si>
  <si>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</si>
  <si>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</si>
  <si>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</si>
  <si>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</si>
  <si>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</si>
  <si>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</si>
  <si>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</si>
  <si>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</si>
  <si>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</si>
  <si>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</si>
  <si>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</si>
  <si>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</si>
  <si>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</si>
  <si>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</si>
  <si>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</si>
  <si>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</si>
  <si>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</si>
  <si>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</si>
  <si>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</si>
  <si>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</si>
  <si>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</si>
  <si>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</si>
  <si>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</si>
  <si>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</si>
  <si>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</si>
  <si>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</si>
  <si>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</si>
  <si>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</si>
  <si>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</si>
  <si>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</si>
  <si>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</si>
  <si>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</si>
  <si>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</si>
  <si>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</si>
  <si>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</si>
  <si>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</si>
  <si>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</si>
  <si>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</si>
  <si>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</si>
  <si>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</si>
  <si>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</si>
  <si>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</si>
  <si>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</si>
  <si>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</si>
  <si>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</si>
  <si>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</si>
  <si>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</si>
  <si>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</si>
  <si>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</si>
  <si>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</si>
  <si>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</si>
  <si>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</si>
  <si>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</si>
  <si>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</si>
  <si>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</si>
  <si>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</si>
  <si>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</si>
  <si>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</si>
  <si>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</si>
  <si>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</si>
  <si>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</si>
  <si>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</si>
  <si>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</si>
  <si>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</si>
  <si>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</si>
  <si>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</si>
  <si>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</si>
  <si>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</si>
  <si>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</si>
  <si>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</si>
  <si>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</si>
  <si>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</si>
  <si>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</si>
  <si>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</si>
  <si>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</si>
  <si>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</si>
  <si>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</si>
  <si>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</si>
  <si>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</si>
  <si>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</si>
  <si>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</si>
  <si>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</si>
  <si>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</si>
  <si>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</si>
  <si>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</si>
  <si>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</si>
  <si>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</si>
  <si>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</si>
  <si>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</si>
  <si>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</si>
  <si>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</si>
  <si>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</si>
  <si>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</si>
  <si>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</si>
  <si>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</si>
  <si>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</si>
  <si>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</si>
  <si>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</si>
  <si>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</si>
  <si>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</si>
  <si>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</si>
  <si>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</si>
  <si>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</si>
  <si>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</si>
  <si>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</si>
  <si>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</si>
  <si>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</si>
  <si>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</si>
  <si>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</si>
  <si>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</si>
  <si>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</si>
  <si>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</si>
  <si>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</si>
  <si>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</si>
  <si>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</si>
  <si>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</si>
  <si>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</si>
  <si>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</si>
  <si>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</si>
  <si>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</si>
  <si>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</si>
  <si>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</si>
  <si>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</si>
  <si>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</si>
  <si>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</si>
  <si>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</si>
  <si>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</si>
  <si>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</si>
  <si>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</si>
  <si>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</si>
  <si>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</si>
  <si>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</si>
  <si>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</si>
  <si>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</si>
  <si>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</si>
  <si>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</si>
  <si>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</si>
  <si>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</si>
  <si>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</si>
  <si>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</si>
  <si>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</si>
  <si>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</si>
  <si>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</si>
  <si>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</si>
  <si>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</si>
  <si>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</si>
  <si>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</si>
  <si>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</si>
  <si>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</si>
  <si>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</si>
  <si>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</si>
  <si>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</si>
  <si>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</si>
  <si>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</si>
  <si>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</si>
  <si>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</si>
  <si>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</si>
  <si>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</si>
  <si>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</si>
  <si>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</si>
  <si>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</si>
  <si>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</si>
  <si>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</si>
  <si>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</si>
  <si>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</si>
  <si>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</si>
  <si>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</si>
  <si>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</si>
  <si>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</si>
  <si>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</si>
  <si>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</si>
  <si>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</si>
  <si>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</si>
  <si>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</si>
  <si>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</si>
  <si>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</si>
  <si>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</si>
  <si>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</si>
  <si>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</si>
  <si>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</si>
  <si>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</si>
  <si>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</si>
  <si>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</si>
  <si>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</si>
  <si>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</si>
  <si>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</si>
  <si>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</si>
  <si>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</si>
  <si>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</si>
  <si>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</si>
  <si>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</si>
  <si>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</si>
  <si>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</si>
  <si>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</si>
  <si>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</si>
  <si>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</si>
  <si>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</si>
  <si>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</si>
  <si>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</si>
  <si>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</si>
  <si>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</si>
  <si>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</si>
  <si>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</si>
  <si>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</si>
  <si>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</si>
  <si>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</si>
  <si>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</si>
  <si>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</si>
  <si>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</si>
  <si>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</si>
  <si>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</si>
  <si>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</si>
  <si>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</si>
  <si>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</si>
  <si>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</si>
  <si>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</si>
  <si>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</si>
  <si>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</si>
  <si>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</si>
  <si>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</si>
  <si>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</si>
  <si>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</si>
  <si>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</si>
  <si>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</si>
  <si>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</si>
  <si>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</si>
  <si>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</si>
  <si>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</si>
  <si>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</si>
  <si>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</si>
  <si>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</si>
  <si>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</si>
  <si>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</si>
  <si>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</si>
  <si>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</si>
  <si>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</si>
  <si>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</si>
  <si>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</si>
  <si>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</si>
  <si>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</si>
  <si>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</si>
  <si>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</si>
  <si>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</si>
  <si>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</si>
  <si>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</si>
  <si>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</si>
  <si>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</si>
  <si>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</si>
  <si>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</si>
  <si>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</si>
  <si>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</si>
  <si>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</si>
  <si>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</si>
  <si>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</si>
  <si>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</si>
  <si>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</si>
  <si>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</si>
  <si>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</si>
  <si>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</si>
  <si>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</si>
  <si>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</si>
  <si>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</si>
  <si>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</si>
  <si>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</si>
  <si>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</si>
  <si>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</si>
  <si>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</si>
  <si>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</si>
  <si>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</si>
  <si>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</si>
  <si>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</si>
  <si>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</si>
  <si>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</si>
  <si>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</si>
  <si>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</si>
  <si>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</si>
  <si>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</si>
  <si>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</si>
  <si>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</si>
  <si>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</si>
  <si>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</si>
  <si>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</si>
  <si>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</si>
  <si>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</si>
  <si>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</si>
  <si>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</si>
  <si>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</si>
  <si>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</si>
  <si>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</si>
  <si>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</si>
  <si>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</si>
  <si>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</si>
  <si>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</si>
  <si>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</si>
  <si>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</si>
  <si>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</si>
  <si>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</si>
  <si>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</si>
  <si>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</si>
  <si>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</si>
  <si>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</si>
  <si>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</si>
  <si>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</si>
  <si>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</si>
  <si>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</si>
  <si>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</si>
  <si>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</si>
  <si>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</si>
  <si>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</si>
  <si>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</si>
  <si>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</si>
  <si>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</si>
  <si>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</si>
  <si>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</si>
  <si>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</si>
  <si>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</si>
  <si>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</si>
  <si>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</si>
  <si>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</si>
  <si>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</si>
  <si>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</si>
  <si>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</si>
  <si>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</si>
  <si>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</si>
  <si>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</si>
  <si>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</si>
  <si>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</si>
  <si>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</si>
  <si>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</si>
  <si>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</si>
  <si>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</si>
  <si>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</si>
  <si>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</si>
  <si>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</si>
  <si>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</si>
  <si>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</si>
  <si>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</si>
  <si>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</si>
  <si>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</si>
  <si>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</si>
  <si>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</si>
  <si>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</si>
  <si>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</si>
  <si>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</si>
  <si>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</si>
  <si>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</si>
  <si>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</si>
  <si>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</si>
  <si>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</si>
  <si>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</si>
  <si>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</si>
  <si>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</si>
  <si>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</si>
  <si>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</si>
  <si>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</si>
  <si>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</si>
  <si>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</si>
  <si>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</si>
  <si>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</si>
  <si>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</si>
  <si>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</si>
  <si>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</si>
  <si>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</si>
  <si>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</si>
  <si>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</si>
  <si>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</si>
  <si>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</si>
  <si>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</si>
  <si>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</si>
  <si>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</si>
  <si>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</si>
  <si>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</si>
  <si>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</si>
  <si>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</si>
  <si>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</si>
  <si>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</si>
  <si>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</si>
  <si>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</si>
  <si>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</si>
  <si>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</si>
  <si>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</si>
  <si>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</si>
  <si>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</si>
  <si>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</si>
  <si>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</si>
  <si>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</si>
  <si>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</si>
  <si>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</si>
  <si>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</si>
  <si>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</si>
  <si>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</si>
  <si>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</si>
  <si>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</si>
  <si>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</si>
  <si>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</si>
  <si>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</si>
  <si>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</si>
  <si>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</si>
  <si>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</si>
  <si>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</si>
  <si>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</si>
  <si>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</si>
  <si>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</si>
  <si>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</si>
  <si>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</si>
  <si>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</si>
  <si>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</si>
  <si>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</si>
  <si>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</si>
  <si>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</si>
  <si>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</si>
  <si>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</si>
  <si>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</si>
  <si>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</si>
  <si>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</si>
  <si>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</si>
  <si>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</si>
  <si>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</si>
  <si>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</si>
  <si>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</si>
  <si>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</si>
  <si>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</si>
  <si>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</si>
  <si>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</si>
  <si>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</si>
  <si>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</si>
  <si>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</si>
  <si>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</si>
  <si>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</si>
  <si>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</si>
  <si>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</si>
  <si>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</si>
  <si>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</si>
  <si>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</si>
  <si>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</si>
  <si>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</si>
  <si>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</si>
  <si>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</si>
  <si>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</si>
  <si>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</si>
  <si>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</si>
  <si>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</si>
  <si>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</si>
  <si>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</si>
  <si>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</si>
  <si>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</si>
  <si>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</si>
  <si>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</si>
  <si>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</si>
  <si>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</si>
  <si>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</si>
  <si>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</si>
  <si>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</si>
  <si>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</si>
  <si>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</si>
  <si>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</si>
  <si>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</si>
  <si>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</si>
  <si>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</si>
  <si>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</si>
  <si>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</si>
  <si>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</si>
  <si>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</si>
  <si>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</si>
  <si>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</si>
  <si>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</si>
  <si>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</si>
  <si>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</si>
  <si>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</si>
  <si>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</si>
  <si>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</si>
  <si>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</si>
  <si>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</si>
  <si>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</si>
  <si>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</si>
  <si>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</si>
  <si>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</si>
  <si>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</si>
  <si>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</si>
  <si>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</si>
  <si>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</si>
  <si>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</si>
  <si>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</si>
  <si>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</si>
  <si>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</si>
  <si>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</si>
  <si>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</si>
  <si>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</si>
  <si>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</si>
  <si>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</si>
  <si>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</si>
  <si>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</si>
  <si>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</si>
  <si>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</si>
  <si>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</si>
  <si>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</si>
  <si>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</si>
  <si>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</si>
  <si>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</si>
  <si>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</si>
  <si>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</si>
  <si>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</si>
  <si>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</si>
  <si>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</si>
  <si>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</si>
  <si>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</si>
  <si>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</si>
  <si>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</si>
  <si>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</si>
  <si>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</si>
  <si>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</si>
  <si>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</si>
  <si>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</si>
  <si>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</si>
  <si>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</si>
  <si>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</si>
  <si>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</si>
  <si>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</si>
  <si>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</si>
  <si>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</si>
  <si>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</si>
  <si>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</si>
  <si>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</si>
  <si>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</si>
  <si>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</si>
  <si>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</si>
  <si>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</si>
  <si>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</si>
  <si>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</si>
  <si>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</si>
  <si>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</si>
  <si>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</si>
  <si>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</si>
  <si>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</si>
  <si>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</si>
  <si>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</si>
  <si>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</si>
  <si>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</si>
  <si>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</si>
  <si>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</si>
  <si>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</si>
  <si>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</si>
  <si>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</si>
  <si>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</si>
  <si>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</si>
  <si>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</si>
  <si>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</si>
  <si>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</si>
  <si>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</si>
  <si>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</si>
  <si>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</si>
  <si>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</si>
  <si>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</si>
  <si>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</si>
  <si>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</si>
  <si>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</si>
  <si>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</si>
  <si>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</si>
  <si>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</si>
  <si>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</si>
  <si>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</si>
  <si>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</si>
  <si>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</si>
  <si>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</si>
  <si>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</si>
  <si>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</si>
  <si>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</si>
  <si>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</si>
  <si>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</si>
  <si>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</si>
  <si>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</si>
  <si>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</si>
  <si>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</si>
  <si>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</si>
  <si>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</si>
  <si>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</si>
  <si>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</si>
  <si>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</si>
  <si>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</si>
  <si>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</si>
  <si>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</si>
  <si>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</si>
  <si>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</si>
  <si>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</si>
  <si>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</si>
  <si>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</si>
  <si>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</si>
  <si>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</si>
  <si>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</si>
  <si>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</si>
  <si>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</si>
  <si>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</si>
  <si>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</si>
  <si>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</si>
  <si>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</si>
  <si>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</si>
  <si>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</si>
  <si>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</si>
  <si>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</si>
  <si>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</si>
  <si>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</si>
  <si>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</si>
  <si>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</si>
  <si>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</si>
  <si>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</si>
  <si>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</si>
  <si>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</si>
  <si>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</si>
  <si>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</si>
  <si>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</si>
  <si>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</si>
  <si>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</si>
  <si>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</si>
  <si>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</si>
  <si>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</si>
  <si>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</si>
  <si>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</si>
  <si>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</si>
  <si>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</si>
  <si>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</si>
  <si>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</si>
  <si>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</si>
  <si>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</si>
  <si>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</si>
  <si>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</si>
  <si>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</si>
  <si>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</si>
  <si>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</si>
  <si>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</si>
  <si>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</si>
  <si>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</si>
  <si>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</si>
  <si>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</si>
  <si>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</si>
  <si>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</si>
  <si>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</si>
  <si>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</si>
  <si>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</si>
  <si>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</si>
  <si>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</si>
  <si>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</si>
  <si>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</si>
  <si>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</si>
  <si>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</si>
  <si>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</si>
  <si>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</si>
  <si>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</si>
  <si>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</si>
  <si>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</si>
  <si>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</si>
  <si>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</si>
  <si>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</si>
  <si>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</si>
  <si>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</si>
  <si>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</si>
  <si>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</si>
  <si>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</si>
  <si>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</si>
  <si>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</si>
  <si>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</si>
  <si>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</si>
  <si>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</si>
  <si>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</si>
  <si>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</si>
  <si>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</si>
  <si>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</si>
  <si>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</si>
  <si>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</si>
  <si>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</si>
  <si>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</si>
  <si>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</si>
  <si>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</si>
  <si>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</si>
  <si>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</si>
  <si>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</si>
  <si>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</si>
  <si>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</si>
  <si>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</si>
  <si>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</si>
  <si>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</si>
  <si>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</si>
  <si>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</si>
  <si>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</si>
  <si>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</si>
  <si>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</si>
  <si>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</si>
  <si>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</si>
  <si>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</si>
  <si>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</si>
  <si>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</si>
  <si>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</si>
  <si>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</si>
  <si>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</si>
  <si>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</si>
  <si>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</si>
  <si>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</si>
  <si>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</si>
  <si>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</si>
  <si>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</si>
  <si>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</si>
  <si>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</si>
  <si>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</si>
  <si>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</si>
  <si>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</si>
  <si>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</si>
  <si>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</si>
  <si>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</si>
  <si>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</si>
  <si>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</si>
  <si>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</si>
  <si>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</si>
  <si>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</si>
  <si>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</si>
  <si>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</si>
  <si>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</si>
  <si>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</si>
  <si>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</si>
  <si>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</si>
  <si>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</si>
  <si>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</si>
  <si>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</si>
  <si>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</si>
  <si>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</si>
  <si>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</si>
  <si>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</si>
  <si>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</si>
  <si>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</si>
  <si>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</si>
  <si>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</si>
  <si>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</si>
  <si>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</si>
  <si>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</si>
  <si>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</si>
  <si>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</si>
  <si>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</si>
  <si>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</si>
  <si>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</si>
  <si>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</si>
  <si>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</si>
  <si>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</si>
  <si>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</si>
  <si>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</si>
  <si>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</si>
  <si>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</si>
  <si>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</si>
  <si>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</si>
  <si>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</si>
  <si>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</si>
  <si>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</si>
  <si>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</si>
  <si>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</si>
  <si>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</si>
  <si>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</si>
  <si>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</si>
  <si>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</si>
  <si>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</si>
  <si>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</si>
  <si>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</si>
  <si>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</si>
  <si>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</si>
  <si>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</si>
  <si>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</si>
  <si>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</si>
  <si>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</si>
  <si>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</si>
  <si>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</si>
  <si>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</si>
  <si>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</si>
  <si>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</si>
  <si>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</si>
  <si>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</si>
  <si>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</si>
  <si>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</si>
  <si>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</si>
  <si>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</si>
  <si>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</si>
  <si>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</si>
  <si>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</si>
  <si>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</si>
  <si>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</si>
  <si>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</si>
  <si>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</si>
  <si>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</si>
  <si>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</si>
  <si>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</si>
  <si>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</si>
  <si>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</si>
  <si>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</si>
  <si>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</si>
  <si>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</si>
  <si>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</si>
  <si>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</si>
  <si>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</si>
  <si>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</si>
  <si>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</si>
  <si>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</si>
  <si>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</si>
  <si>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</si>
  <si>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</si>
  <si>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</si>
  <si>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</si>
  <si>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</si>
  <si>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</si>
  <si>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</si>
  <si>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</si>
  <si>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</si>
  <si>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</si>
  <si>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</si>
  <si>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</si>
  <si>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</si>
  <si>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</si>
  <si>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</si>
  <si>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</si>
  <si>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</si>
  <si>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</si>
  <si>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</si>
  <si>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</si>
  <si>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</si>
  <si>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</si>
  <si>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</si>
  <si>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</si>
  <si>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</si>
  <si>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</si>
  <si>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</si>
  <si>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</si>
  <si>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</si>
  <si>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</si>
  <si>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</si>
  <si>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</si>
  <si>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</si>
  <si>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</si>
  <si>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</si>
  <si>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</si>
  <si>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</si>
  <si>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</si>
  <si>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</si>
  <si>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</si>
  <si>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</si>
  <si>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</si>
  <si>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</si>
  <si>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</si>
  <si>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</si>
  <si>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</si>
  <si>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</si>
  <si>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</si>
  <si>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</si>
  <si>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</si>
  <si>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</si>
  <si>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</si>
  <si>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</si>
  <si>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</si>
  <si>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</si>
  <si>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</si>
  <si>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</si>
  <si>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</si>
  <si>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</si>
  <si>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</si>
  <si>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</si>
  <si>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</si>
  <si>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</si>
  <si>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</si>
  <si>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</si>
  <si>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</si>
  <si>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</si>
  <si>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</si>
  <si>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</si>
  <si>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</si>
  <si>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</si>
  <si>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</si>
  <si>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</si>
  <si>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</si>
  <si>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</si>
  <si>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</si>
  <si>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</si>
  <si>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</si>
  <si>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</si>
  <si>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</si>
  <si>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</si>
  <si>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</si>
  <si>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</si>
  <si>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</si>
  <si>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</si>
  <si>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</si>
  <si>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</si>
  <si>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</si>
  <si>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</si>
  <si>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</si>
  <si>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</si>
  <si>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</si>
  <si>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</si>
  <si>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</si>
  <si>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</si>
  <si>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</si>
  <si>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</si>
  <si>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</si>
  <si>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</si>
  <si>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</si>
  <si>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</si>
  <si>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</si>
  <si>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</si>
  <si>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</si>
  <si>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</si>
  <si>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</si>
  <si>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</si>
  <si>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</si>
  <si>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</si>
  <si>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</si>
  <si>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</si>
  <si>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</si>
  <si>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</si>
  <si>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</si>
  <si>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</si>
  <si>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</si>
  <si>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</si>
  <si>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</si>
  <si>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</si>
  <si>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</si>
  <si>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</si>
  <si>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</si>
  <si>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</si>
  <si>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</si>
  <si>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</si>
  <si>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</si>
  <si>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</si>
  <si>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</si>
  <si>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</si>
  <si>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</si>
  <si>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</si>
  <si>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</si>
  <si>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</si>
  <si>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</si>
  <si>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</si>
  <si>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</si>
  <si>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</si>
  <si>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</si>
  <si>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</si>
  <si>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</si>
  <si>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</si>
  <si>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</si>
  <si>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</si>
  <si>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</si>
  <si>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</si>
  <si>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</si>
  <si>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</si>
  <si>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</si>
  <si>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</si>
  <si>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</si>
  <si>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</si>
  <si>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</si>
  <si>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</si>
  <si>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</si>
  <si>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</si>
  <si>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</si>
  <si>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</si>
  <si>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</si>
  <si>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</si>
  <si>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</si>
  <si>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</si>
  <si>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</si>
  <si>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</si>
  <si>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</si>
  <si>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</si>
  <si>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</si>
  <si>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</si>
  <si>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</si>
  <si>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</si>
  <si>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</si>
  <si>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</si>
  <si>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</si>
  <si>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</si>
  <si>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</si>
  <si>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</si>
  <si>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</si>
  <si>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</si>
  <si>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</si>
  <si>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</si>
  <si>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</si>
  <si>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</si>
  <si>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</si>
  <si>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</si>
  <si>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</si>
  <si>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</si>
  <si>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</si>
  <si>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</si>
  <si>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</si>
  <si>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</si>
  <si>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</si>
  <si>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</si>
  <si>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</si>
  <si>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</si>
  <si>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</si>
  <si>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</si>
  <si>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</si>
  <si>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</si>
  <si>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</si>
  <si>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</si>
  <si>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</si>
  <si>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</si>
  <si>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</si>
  <si>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</si>
  <si>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</si>
  <si>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</si>
  <si>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</si>
  <si>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</si>
  <si>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</si>
  <si>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</si>
  <si>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</si>
  <si>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</si>
  <si>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</si>
  <si>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</si>
  <si>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</si>
  <si>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</si>
  <si>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</si>
  <si>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</si>
  <si>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</si>
  <si>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</si>
  <si>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</si>
  <si>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</si>
  <si>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</si>
  <si>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</si>
  <si>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</si>
  <si>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</si>
  <si>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</si>
  <si>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</si>
  <si>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</si>
  <si>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</si>
  <si>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</si>
  <si>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</si>
  <si>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</si>
  <si>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</si>
  <si>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</si>
  <si>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</si>
  <si>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</si>
  <si>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</si>
  <si>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</si>
  <si>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</si>
  <si>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</si>
  <si>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</si>
  <si>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</si>
  <si>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</si>
  <si>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</si>
  <si>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</si>
  <si>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</si>
  <si>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</si>
  <si>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</si>
  <si>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</si>
  <si>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</si>
  <si>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</si>
  <si>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</si>
  <si>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</si>
  <si>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</si>
  <si>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</si>
  <si>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</si>
  <si>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</si>
  <si>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</si>
  <si>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</si>
  <si>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</si>
  <si>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</si>
  <si>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</si>
  <si>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</si>
  <si>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</si>
  <si>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</si>
  <si>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</si>
  <si>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</si>
  <si>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</si>
  <si>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</si>
  <si>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</si>
  <si>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</si>
  <si>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</si>
  <si>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</si>
  <si>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</si>
  <si>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</si>
  <si>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</si>
  <si>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</si>
  <si>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</si>
  <si>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</si>
  <si>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</si>
  <si>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</si>
  <si>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</si>
  <si>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</si>
  <si>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</si>
  <si>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</si>
  <si>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</si>
  <si>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</si>
  <si>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</si>
  <si>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</si>
  <si>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</si>
  <si>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</si>
  <si>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</si>
  <si>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</si>
  <si>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</si>
  <si>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</si>
  <si>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</si>
  <si>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</si>
  <si>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</si>
  <si>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</si>
  <si>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</si>
  <si>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</si>
  <si>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</si>
  <si>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</si>
  <si>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</si>
  <si>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</si>
  <si>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</si>
  <si>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</si>
  <si>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</si>
  <si>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</si>
  <si>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</si>
  <si>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</si>
  <si>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</si>
  <si>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</si>
  <si>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</si>
  <si>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</si>
  <si>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</si>
  <si>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</si>
  <si>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</si>
  <si>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</si>
  <si>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</si>
  <si>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</si>
  <si>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</si>
  <si>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</si>
  <si>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</si>
  <si>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</si>
  <si>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</si>
  <si>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</si>
  <si>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</si>
  <si>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</si>
  <si>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</si>
  <si>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</si>
  <si>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</si>
  <si>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</si>
  <si>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</si>
  <si>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</si>
  <si>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</si>
  <si>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</si>
  <si>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</si>
  <si>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</si>
  <si>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</si>
  <si>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</si>
  <si>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</si>
  <si>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</si>
  <si>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</si>
  <si>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</si>
  <si>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</si>
  <si>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</si>
  <si>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</si>
  <si>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</si>
  <si>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</si>
  <si>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</si>
  <si>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</si>
  <si>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</si>
  <si>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</si>
  <si>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</si>
  <si>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</si>
  <si>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</si>
  <si>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</si>
  <si>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</si>
  <si>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</si>
  <si>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</si>
  <si>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</si>
  <si>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</si>
  <si>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</si>
  <si>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</si>
  <si>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</si>
  <si>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</si>
  <si>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</si>
  <si>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</si>
  <si>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</si>
  <si>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</si>
  <si>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</si>
  <si>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</si>
  <si>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</si>
  <si>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</si>
  <si>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</si>
  <si>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</si>
  <si>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</si>
  <si>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</si>
  <si>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</si>
  <si>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</si>
  <si>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</si>
  <si>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</si>
  <si>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</si>
  <si>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</si>
  <si>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</si>
  <si>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</si>
  <si>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</si>
  <si>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</si>
  <si>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</si>
  <si>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</si>
  <si>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</si>
  <si>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</si>
  <si>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</si>
  <si>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</si>
  <si>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</si>
  <si>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</si>
  <si>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</si>
  <si>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</si>
  <si>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</si>
  <si>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</si>
  <si>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</si>
  <si>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</si>
  <si>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</si>
  <si>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</si>
  <si>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</si>
  <si>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</si>
  <si>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</si>
  <si>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</si>
  <si>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</si>
  <si>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</si>
  <si>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</si>
  <si>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</si>
  <si>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</si>
  <si>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</si>
  <si>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</si>
  <si>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</si>
  <si>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</si>
  <si>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</si>
  <si>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</si>
  <si>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</si>
  <si>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</si>
  <si>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</si>
  <si>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</si>
  <si>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</si>
  <si>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</si>
  <si>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</si>
  <si>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</si>
  <si>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</si>
  <si>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</si>
  <si>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</si>
  <si>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</si>
  <si>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</si>
  <si>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</si>
  <si>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</si>
  <si>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</si>
  <si>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</si>
  <si>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</si>
  <si>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</si>
  <si>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</si>
  <si>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</si>
  <si>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</si>
  <si>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</si>
  <si>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</si>
  <si>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</si>
  <si>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</si>
  <si>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</si>
  <si>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</si>
  <si>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</si>
  <si>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</si>
  <si>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</si>
  <si>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</si>
  <si>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</si>
  <si>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</si>
  <si>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</si>
  <si>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</si>
  <si>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</si>
  <si>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</si>
  <si>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</si>
  <si>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</si>
  <si>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</si>
  <si>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</si>
  <si>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</si>
  <si>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</si>
  <si>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</si>
  <si>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</si>
  <si>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</si>
  <si>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</si>
  <si>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</si>
  <si>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</si>
  <si>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</si>
  <si>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</si>
  <si>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</si>
  <si>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</si>
  <si>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</si>
  <si>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</si>
  <si>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</si>
  <si>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</si>
  <si>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</si>
  <si>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</si>
  <si>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</si>
  <si>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</si>
  <si>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</si>
  <si>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</si>
  <si>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</si>
  <si>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</si>
  <si>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</si>
  <si>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</si>
  <si>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</si>
  <si>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</si>
  <si>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</si>
  <si>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</si>
  <si>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</si>
  <si>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</si>
  <si>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</si>
  <si>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</si>
  <si>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</si>
  <si>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</si>
  <si>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</si>
  <si>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</si>
  <si>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</si>
  <si>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</si>
  <si>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</si>
  <si>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</si>
  <si>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</si>
  <si>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</si>
  <si>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</si>
  <si>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</si>
  <si>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</si>
  <si>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</si>
  <si>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</si>
  <si>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</si>
  <si>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</si>
  <si>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</si>
  <si>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</si>
  <si>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</si>
  <si>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</si>
  <si>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</si>
  <si>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</si>
  <si>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</si>
  <si>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</si>
  <si>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</si>
  <si>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</si>
  <si>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</si>
  <si>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</si>
  <si>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</si>
  <si>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</si>
  <si>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</si>
  <si>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</si>
  <si>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</si>
  <si>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</si>
  <si>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</si>
  <si>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</si>
  <si>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</si>
  <si>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</si>
  <si>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</si>
  <si>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</si>
  <si>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</si>
  <si>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</si>
  <si>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</si>
  <si>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</si>
  <si>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</si>
  <si>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</si>
  <si>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</si>
  <si>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</si>
  <si>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</si>
  <si>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</si>
  <si>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</si>
  <si>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</si>
  <si>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</si>
  <si>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</si>
  <si>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</si>
  <si>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</si>
  <si>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</si>
  <si>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</si>
  <si>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</si>
  <si>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</si>
  <si>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</si>
  <si>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</si>
  <si>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</si>
  <si>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</si>
  <si>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</si>
  <si>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</si>
  <si>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</si>
  <si>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</si>
  <si>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</si>
  <si>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</si>
  <si>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</si>
  <si>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</si>
  <si>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</si>
  <si>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</si>
  <si>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</si>
  <si>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</si>
  <si>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</si>
  <si>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</si>
  <si>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</si>
  <si>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</si>
  <si>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</si>
  <si>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</si>
  <si>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</si>
  <si>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</si>
  <si>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</si>
  <si>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</si>
  <si>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</si>
  <si>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</si>
  <si>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</si>
  <si>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</si>
  <si>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</si>
  <si>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</si>
  <si>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</si>
  <si>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</si>
  <si>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</si>
  <si>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</si>
  <si>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</si>
  <si>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</si>
  <si>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</si>
  <si>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</si>
  <si>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</si>
  <si>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</si>
  <si>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</si>
  <si>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</si>
  <si>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</si>
  <si>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</si>
  <si>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</si>
  <si>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</si>
  <si>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</si>
  <si>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</si>
  <si>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</si>
  <si>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</si>
  <si>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</si>
  <si>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</si>
  <si>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</si>
  <si>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</si>
  <si>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</si>
  <si>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</si>
  <si>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</si>
  <si>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</si>
  <si>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</si>
  <si>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</si>
  <si>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</si>
  <si>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</si>
  <si>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</si>
  <si>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</si>
  <si>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</si>
  <si>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</si>
  <si>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</si>
  <si>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</si>
  <si>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</si>
  <si>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</si>
  <si>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</si>
  <si>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</si>
  <si>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</si>
  <si>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</si>
  <si>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</si>
  <si>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</si>
  <si>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</si>
  <si>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</si>
  <si>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</si>
  <si>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</si>
  <si>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</si>
  <si>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</si>
  <si>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</si>
  <si>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</si>
  <si>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</si>
  <si>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</si>
  <si>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</si>
  <si>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</si>
  <si>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</si>
  <si>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</si>
  <si>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</si>
  <si>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</si>
  <si>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</si>
  <si>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</si>
  <si>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</si>
  <si>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</si>
  <si>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</si>
  <si>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</si>
  <si>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</si>
  <si>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</si>
  <si>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</si>
  <si>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</si>
  <si>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</si>
  <si>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</si>
  <si>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</si>
  <si>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</si>
  <si>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</si>
  <si>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</si>
  <si>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</si>
  <si>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</si>
  <si>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</si>
  <si>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</si>
  <si>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</si>
  <si>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</si>
  <si>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</si>
  <si>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</si>
  <si>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</si>
  <si>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</si>
  <si>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</si>
  <si>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</si>
  <si>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</si>
  <si>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</si>
  <si>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</si>
  <si>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</si>
  <si>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</si>
  <si>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</si>
  <si>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</si>
  <si>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</si>
  <si>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</si>
  <si>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</si>
  <si>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</si>
  <si>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</si>
  <si>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</si>
  <si>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</si>
  <si>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</si>
  <si>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</si>
  <si>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</si>
  <si>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</si>
  <si>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</si>
  <si>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</si>
  <si>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</si>
  <si>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</si>
  <si>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</si>
  <si>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</si>
  <si>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</si>
  <si>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</si>
  <si>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</si>
  <si>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</si>
  <si>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</si>
  <si>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</si>
  <si>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</si>
  <si>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</si>
  <si>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</si>
  <si>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</si>
  <si>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</si>
  <si>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</si>
  <si>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</si>
  <si>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</si>
  <si>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</si>
  <si>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</si>
  <si>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</si>
  <si>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</si>
  <si>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</si>
  <si>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</si>
  <si>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</si>
  <si>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</si>
  <si>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</si>
  <si>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</si>
  <si>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</si>
  <si>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</si>
  <si>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</si>
  <si>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</si>
  <si>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</si>
  <si>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</si>
  <si>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</si>
  <si>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</si>
  <si>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</si>
  <si>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</si>
  <si>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</si>
  <si>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</si>
  <si>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</si>
  <si>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</si>
  <si>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</si>
  <si>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</si>
  <si>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</si>
  <si>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</si>
  <si>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</si>
  <si>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</si>
  <si>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</si>
  <si>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</si>
  <si>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</si>
  <si>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</si>
  <si>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</si>
  <si>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</si>
  <si>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</si>
  <si>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</si>
  <si>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</si>
  <si>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</si>
  <si>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</si>
  <si>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</si>
  <si>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</si>
  <si>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</si>
  <si>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</si>
  <si>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</si>
  <si>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</si>
  <si>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</si>
  <si>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</si>
  <si>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</si>
  <si>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</si>
  <si>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</si>
  <si>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</si>
  <si>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</si>
  <si>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</si>
  <si>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</si>
  <si>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</si>
  <si>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</si>
  <si>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</si>
  <si>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</si>
  <si>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</si>
  <si>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</si>
  <si>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</si>
  <si>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</si>
  <si>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</si>
  <si>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</si>
  <si>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</si>
  <si>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</si>
  <si>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</si>
  <si>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</si>
  <si>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</si>
  <si>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</si>
  <si>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</si>
  <si>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</si>
  <si>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</si>
  <si>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</si>
  <si>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</si>
  <si>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</si>
  <si>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</si>
  <si>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</si>
  <si>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</si>
  <si>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</si>
  <si>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</si>
  <si>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</si>
  <si>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</si>
  <si>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</si>
  <si>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</si>
  <si>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</si>
  <si>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</si>
  <si>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</si>
  <si>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</si>
  <si>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</si>
  <si>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</si>
  <si>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</si>
  <si>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</si>
  <si>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</si>
  <si>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</si>
  <si>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</si>
  <si>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</si>
  <si>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</si>
  <si>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</si>
  <si>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</si>
  <si>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</si>
  <si>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</si>
  <si>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</si>
  <si>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</si>
  <si>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</si>
  <si>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</si>
  <si>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</si>
  <si>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</si>
  <si>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</si>
  <si>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</si>
  <si>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</si>
  <si>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</si>
  <si>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</si>
  <si>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</si>
  <si>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</si>
  <si>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</si>
  <si>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</si>
  <si>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</si>
  <si>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</si>
  <si>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</si>
  <si>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</si>
  <si>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</si>
  <si>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</si>
  <si>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</si>
  <si>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</si>
  <si>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</si>
  <si>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</si>
  <si>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</si>
  <si>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</si>
  <si>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</si>
  <si>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</si>
  <si>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</si>
  <si>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</si>
  <si>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</si>
  <si>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</si>
  <si>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</si>
  <si>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</si>
  <si>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</si>
  <si>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</si>
  <si>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</si>
  <si>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</si>
  <si>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</si>
  <si>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</si>
  <si>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</si>
  <si>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</si>
  <si>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</si>
  <si>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</si>
  <si>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</si>
  <si>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</si>
  <si>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</si>
  <si>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</si>
  <si>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</si>
  <si>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</si>
  <si>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</si>
  <si>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</si>
  <si>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</si>
  <si>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</si>
  <si>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</si>
  <si>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</si>
  <si>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</si>
  <si>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</si>
  <si>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</si>
  <si>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</si>
  <si>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</si>
  <si>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</si>
  <si>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</si>
  <si>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</si>
  <si>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</si>
  <si>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</si>
  <si>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</si>
  <si>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</si>
  <si>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</si>
  <si>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</si>
  <si>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</si>
  <si>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</si>
  <si>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</si>
  <si>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</si>
  <si>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</si>
  <si>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</si>
  <si>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</si>
  <si>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</si>
  <si>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</si>
  <si>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</si>
  <si>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</si>
  <si>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</si>
  <si>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</si>
  <si>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</si>
  <si>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</si>
  <si>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</si>
  <si>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</si>
  <si>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</si>
  <si>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</si>
  <si>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</si>
  <si>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</si>
  <si>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</si>
  <si>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</si>
  <si>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</si>
  <si>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</si>
  <si>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</si>
  <si>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</si>
  <si>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</si>
  <si>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</si>
  <si>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</si>
  <si>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</si>
  <si>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</si>
  <si>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</si>
  <si>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</si>
  <si>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</si>
  <si>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</si>
  <si>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</si>
  <si>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</si>
  <si>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</si>
  <si>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</si>
  <si>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</si>
  <si>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</si>
  <si>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</si>
  <si>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</si>
  <si>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</si>
  <si>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</si>
  <si>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</si>
  <si>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</si>
  <si>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</si>
  <si>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</si>
  <si>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</si>
  <si>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</si>
  <si>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</si>
  <si>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</si>
  <si>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</si>
  <si>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</si>
  <si>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</si>
  <si>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</si>
  <si>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</si>
  <si>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</si>
  <si>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</si>
  <si>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</si>
  <si>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</si>
  <si>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</si>
  <si>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</si>
  <si>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</si>
  <si>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</si>
  <si>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</si>
  <si>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</si>
  <si>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</si>
  <si>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</si>
  <si>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</si>
  <si>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</si>
  <si>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</si>
  <si>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</si>
  <si>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</si>
  <si>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</si>
  <si>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</si>
  <si>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</si>
  <si>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</si>
  <si>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</si>
  <si>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</si>
  <si>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</si>
  <si>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</si>
  <si>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</si>
  <si>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</si>
  <si>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</si>
  <si>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</si>
  <si>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</si>
  <si>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</si>
  <si>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</si>
  <si>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</si>
  <si>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</si>
  <si>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</si>
  <si>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</si>
  <si>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</si>
  <si>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</si>
  <si>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</si>
  <si>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</si>
  <si>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</si>
  <si>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</si>
  <si>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</si>
  <si>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</si>
  <si>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</si>
  <si>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</si>
  <si>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</si>
  <si>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</si>
  <si>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</si>
  <si>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</si>
  <si>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</si>
  <si>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</si>
  <si>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</si>
  <si>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</si>
  <si>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</si>
  <si>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</si>
  <si>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</si>
  <si>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</si>
  <si>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</si>
  <si>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</si>
  <si>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</si>
  <si>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</si>
  <si>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</si>
  <si>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</si>
  <si>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</si>
  <si>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</si>
  <si>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</si>
  <si>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</si>
  <si>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</si>
  <si>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</si>
  <si>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</si>
  <si>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</si>
  <si>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</si>
  <si>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</si>
  <si>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</si>
  <si>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</si>
  <si>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</si>
  <si>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</si>
  <si>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</si>
  <si>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</si>
  <si>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</si>
  <si>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</si>
  <si>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</si>
  <si>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</si>
  <si>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</si>
  <si>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</si>
  <si>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</si>
  <si>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</si>
  <si>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</si>
  <si>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</si>
  <si>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</si>
  <si>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</si>
  <si>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</si>
  <si>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</si>
  <si>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</si>
  <si>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</si>
  <si>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</si>
  <si>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</si>
  <si>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</si>
  <si>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</si>
  <si>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</si>
  <si>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</si>
  <si>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</si>
  <si>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</si>
  <si>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</si>
  <si>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</si>
  <si>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</si>
  <si>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</si>
  <si>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</si>
  <si>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</si>
  <si>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</si>
  <si>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</si>
  <si>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</si>
  <si>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</si>
  <si>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</si>
  <si>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</si>
  <si>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</si>
  <si>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</si>
  <si>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</si>
  <si>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</si>
  <si>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</si>
  <si>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</si>
  <si>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</si>
  <si>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</si>
  <si>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</si>
  <si>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</si>
  <si>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</si>
  <si>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</si>
  <si>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</si>
  <si>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</si>
  <si>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</si>
  <si>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</si>
  <si>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</si>
  <si>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</si>
  <si>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</si>
  <si>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</si>
  <si>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</si>
  <si>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</si>
  <si>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</si>
  <si>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</si>
  <si>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</si>
  <si>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</si>
  <si>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</si>
  <si>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</si>
  <si>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</si>
  <si>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</si>
  <si>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</si>
  <si>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</si>
  <si>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</si>
  <si>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</si>
  <si>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</si>
  <si>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</si>
  <si>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</si>
  <si>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</si>
  <si>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</si>
  <si>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</si>
  <si>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</si>
  <si>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</si>
  <si>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</si>
  <si>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</si>
  <si>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</si>
  <si>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</si>
  <si>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</si>
  <si>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</si>
  <si>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</si>
  <si>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</si>
  <si>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</si>
  <si>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</si>
  <si>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</si>
  <si>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</si>
  <si>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</si>
  <si>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</si>
  <si>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</si>
  <si>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</si>
  <si>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</si>
  <si>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</si>
  <si>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</si>
  <si>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</si>
  <si>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</si>
  <si>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</si>
  <si>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</si>
  <si>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</si>
  <si>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</si>
  <si>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</si>
  <si>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</si>
  <si>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</si>
  <si>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</si>
  <si>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</si>
  <si>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</si>
  <si>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</si>
  <si>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</si>
  <si>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</si>
  <si>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</si>
  <si>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</si>
  <si>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</si>
  <si>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</si>
  <si>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</si>
  <si>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</si>
  <si>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</si>
  <si>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</si>
  <si>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</si>
  <si>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</si>
  <si>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</si>
  <si>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</si>
  <si>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</si>
  <si>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</si>
  <si>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</si>
  <si>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</si>
  <si>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</si>
  <si>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</si>
  <si>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</si>
  <si>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</si>
  <si>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</si>
  <si>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</si>
  <si>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</si>
  <si>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</si>
  <si>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</si>
  <si>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</si>
  <si>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</si>
  <si>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</si>
  <si>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</si>
  <si>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</si>
  <si>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</si>
  <si>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</si>
  <si>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</si>
  <si>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</si>
  <si>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</si>
  <si>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</si>
  <si>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</si>
  <si>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</si>
  <si>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</si>
  <si>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</si>
  <si>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</si>
  <si>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</si>
  <si>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</si>
  <si>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</si>
  <si>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</si>
  <si>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</si>
  <si>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</si>
  <si>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</si>
  <si>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</si>
  <si>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</si>
  <si>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</si>
  <si>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</si>
  <si>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</si>
  <si>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</si>
  <si>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</si>
  <si>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</si>
  <si>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</si>
  <si>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</si>
  <si>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</si>
  <si>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</si>
  <si>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</si>
  <si>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</si>
  <si>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</si>
  <si>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</si>
  <si>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</si>
  <si>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</si>
  <si>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</si>
  <si>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</si>
  <si>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</si>
  <si>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</si>
  <si>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</si>
  <si>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</si>
  <si>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</si>
  <si>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</si>
  <si>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</si>
  <si>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</si>
  <si>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</si>
  <si>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</si>
  <si>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</si>
  <si>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</si>
  <si>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</si>
  <si>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</si>
  <si>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</si>
  <si>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</si>
  <si>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</si>
  <si>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</si>
  <si>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</si>
  <si>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</si>
  <si>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</si>
  <si>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</si>
  <si>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</si>
  <si>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</si>
  <si>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</si>
  <si>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</si>
  <si>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</si>
  <si>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</si>
  <si>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</si>
  <si>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</si>
  <si>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</si>
  <si>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</si>
  <si>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</si>
  <si>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</si>
  <si>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</si>
  <si>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</si>
  <si>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</si>
  <si>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</si>
  <si>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</si>
  <si>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</si>
  <si>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</si>
  <si>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</si>
  <si>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</si>
  <si>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</si>
  <si>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</si>
  <si>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</si>
  <si>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</si>
  <si>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</si>
  <si>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</si>
  <si>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</si>
  <si>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</si>
  <si>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</si>
  <si>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</si>
  <si>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</si>
  <si>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</si>
  <si>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</si>
  <si>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</si>
  <si>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</si>
  <si>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</si>
  <si>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</si>
  <si>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</si>
  <si>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</si>
  <si>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</si>
  <si>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</si>
  <si>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</si>
  <si>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</si>
  <si>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</si>
  <si>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</si>
  <si>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</si>
  <si>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</si>
  <si>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</si>
  <si>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</si>
  <si>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</si>
  <si>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</si>
  <si>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</si>
  <si>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</si>
  <si>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</si>
  <si>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</si>
  <si>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</si>
  <si>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</si>
  <si>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</si>
  <si>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</si>
  <si>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</si>
  <si>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</si>
  <si>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</si>
  <si>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</si>
  <si>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</si>
  <si>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</si>
  <si>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</si>
  <si>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</si>
  <si>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</si>
  <si>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</si>
  <si>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</si>
  <si>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</si>
  <si>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</si>
  <si>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</si>
  <si>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</si>
  <si>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</si>
  <si>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</si>
  <si>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</si>
  <si>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</si>
  <si>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</si>
  <si>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</si>
  <si>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</si>
  <si>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</si>
  <si>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</si>
  <si>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</si>
  <si>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</si>
  <si>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</si>
  <si>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</si>
  <si>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</si>
  <si>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</si>
  <si>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</si>
  <si>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</si>
  <si>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</si>
  <si>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</si>
  <si>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</si>
  <si>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</si>
  <si>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</si>
  <si>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</si>
  <si>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</si>
  <si>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</si>
  <si>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</si>
  <si>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</si>
  <si>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</si>
  <si>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</si>
  <si>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</si>
  <si>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</si>
  <si>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</si>
  <si>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</si>
  <si>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</si>
  <si>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</si>
  <si>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</si>
  <si>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</si>
  <si>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</si>
  <si>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</si>
  <si>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</si>
  <si>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</si>
  <si>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</si>
  <si>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</si>
  <si>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</si>
  <si>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</si>
  <si>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</si>
  <si>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</si>
  <si>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</si>
  <si>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</si>
  <si>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</si>
  <si>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</si>
  <si>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</si>
  <si>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</si>
  <si>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</si>
  <si>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</si>
  <si>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</si>
  <si>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</si>
  <si>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</si>
  <si>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</si>
  <si>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</si>
  <si>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</si>
  <si>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</si>
  <si>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</si>
  <si>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</si>
  <si>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</si>
  <si>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</si>
  <si>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</si>
  <si>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</si>
  <si>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</si>
  <si>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</si>
  <si>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</si>
  <si>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</si>
  <si>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</si>
  <si>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</si>
  <si>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</si>
  <si>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</si>
  <si>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</si>
  <si>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</si>
  <si>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</si>
  <si>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</si>
  <si>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</si>
  <si>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</si>
  <si>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</si>
  <si>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</si>
  <si>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</si>
  <si>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</si>
  <si>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</si>
  <si>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</si>
  <si>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</si>
  <si>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</si>
  <si>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</si>
  <si>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</si>
  <si>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</si>
  <si>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</si>
  <si>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</si>
  <si>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</si>
  <si>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</si>
  <si>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</si>
  <si>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</si>
  <si>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</si>
  <si>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</si>
  <si>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</si>
  <si>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</si>
  <si>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</si>
  <si>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</si>
  <si>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</si>
  <si>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</si>
  <si>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</si>
  <si>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</si>
  <si>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</si>
  <si>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</si>
  <si>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</si>
  <si>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</si>
  <si>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</si>
  <si>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</si>
  <si>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</si>
  <si>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</si>
  <si>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</si>
  <si>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</si>
  <si>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</si>
  <si>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</si>
  <si>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</si>
  <si>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</si>
  <si>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</si>
  <si>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</si>
  <si>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</si>
  <si>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</si>
  <si>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</si>
  <si>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</si>
  <si>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</si>
  <si>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</si>
  <si>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</si>
  <si>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</si>
  <si>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</si>
  <si>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</si>
  <si>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</si>
  <si>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</si>
  <si>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</si>
  <si>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</si>
  <si>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</si>
  <si>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</si>
  <si>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</si>
  <si>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</si>
  <si>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</si>
  <si>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</si>
  <si>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</si>
  <si>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</si>
  <si>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</si>
  <si>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</si>
  <si>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</si>
  <si>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</si>
  <si>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</si>
  <si>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</si>
  <si>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</si>
  <si>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</si>
  <si>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</si>
  <si>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</si>
  <si>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</si>
  <si>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</si>
  <si>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</si>
  <si>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</si>
  <si>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</si>
  <si>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</si>
  <si>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</si>
  <si>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</si>
  <si>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</si>
  <si>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</si>
  <si>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</si>
  <si>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</si>
  <si>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</si>
  <si>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</si>
  <si>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</si>
  <si>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</si>
  <si>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</si>
  <si>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</si>
  <si>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</si>
  <si>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</si>
  <si>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</si>
  <si>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</si>
  <si>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</si>
  <si>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</si>
  <si>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</si>
  <si>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</si>
  <si>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</si>
  <si>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</si>
  <si>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</si>
  <si>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</si>
  <si>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</si>
  <si>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</si>
  <si>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</si>
  <si>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</si>
  <si>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</si>
  <si>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</si>
  <si>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</si>
  <si>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</si>
  <si>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</si>
  <si>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</si>
  <si>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</si>
  <si>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</si>
  <si>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</si>
  <si>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</si>
  <si>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</si>
  <si>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</si>
  <si>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</si>
  <si>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</si>
  <si>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</si>
  <si>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</si>
  <si>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</si>
  <si>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</si>
  <si>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</si>
  <si>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</si>
  <si>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</si>
  <si>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</si>
  <si>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</si>
  <si>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</si>
  <si>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</si>
  <si>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</si>
  <si>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</si>
  <si>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</si>
  <si>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</si>
  <si>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</si>
  <si>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</si>
  <si>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</si>
  <si>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</si>
  <si>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</si>
  <si>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</si>
  <si>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</si>
  <si>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</si>
  <si>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</si>
  <si>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</si>
  <si>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</si>
  <si>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</si>
  <si>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</si>
  <si>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</si>
  <si>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</si>
  <si>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</si>
  <si>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</si>
  <si>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</si>
  <si>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</si>
  <si>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</si>
  <si>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</si>
  <si>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</si>
  <si>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</si>
  <si>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</si>
  <si>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</si>
  <si>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</si>
  <si>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</si>
  <si>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</si>
  <si>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</si>
  <si>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</si>
  <si>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</si>
  <si>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</si>
  <si>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</si>
  <si>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</si>
  <si>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</si>
  <si>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</si>
  <si>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</si>
  <si>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</si>
  <si>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</si>
  <si>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</si>
  <si>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</si>
  <si>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</si>
  <si>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</si>
  <si>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</si>
  <si>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</si>
  <si>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</si>
  <si>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</si>
  <si>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</si>
  <si>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</si>
  <si>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</si>
  <si>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</si>
  <si>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</si>
  <si>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</si>
  <si>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</si>
  <si>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</si>
  <si>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</si>
  <si>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</si>
  <si>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</si>
  <si>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</si>
  <si>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</si>
  <si>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</si>
  <si>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</si>
  <si>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</si>
  <si>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</si>
  <si>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</si>
  <si>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</si>
  <si>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</si>
  <si>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</si>
  <si>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</si>
  <si>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</si>
  <si>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</si>
  <si>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</si>
  <si>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</si>
  <si>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</si>
  <si>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</si>
  <si>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</si>
  <si>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</si>
  <si>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</si>
  <si>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</si>
  <si>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</si>
  <si>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</si>
  <si>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</si>
  <si>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</si>
  <si>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</si>
  <si>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</si>
  <si>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</si>
  <si>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</si>
  <si>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</si>
  <si>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</si>
  <si>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</si>
  <si>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</si>
  <si>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</si>
  <si>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</si>
  <si>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</si>
  <si>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</si>
  <si>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</si>
  <si>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</si>
  <si>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</si>
  <si>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</si>
  <si>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</si>
  <si>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</si>
  <si>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</si>
  <si>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</si>
  <si>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</si>
  <si>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</si>
  <si>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</si>
  <si>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</si>
  <si>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</si>
  <si>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</si>
  <si>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</si>
  <si>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</si>
  <si>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</si>
  <si>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</si>
  <si>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</si>
  <si>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</si>
  <si>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</si>
  <si>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</si>
  <si>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</si>
  <si>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</si>
  <si>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</si>
  <si>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</si>
  <si>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</si>
  <si>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</si>
  <si>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</si>
  <si>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</si>
  <si>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</si>
  <si>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</si>
  <si>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</si>
  <si>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</si>
  <si>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</si>
  <si>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</si>
  <si>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</si>
  <si>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</si>
  <si>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</si>
  <si>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</si>
  <si>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</si>
  <si>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</si>
  <si>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</si>
  <si>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</si>
  <si>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</si>
  <si>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</si>
  <si>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</si>
  <si>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</si>
  <si>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</si>
  <si>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</si>
  <si>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</si>
  <si>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</si>
  <si>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</si>
  <si>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</si>
  <si>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</si>
  <si>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</si>
  <si>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</si>
  <si>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</si>
  <si>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</si>
  <si>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</si>
  <si>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</si>
  <si>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</si>
  <si>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</si>
  <si>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</si>
  <si>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</si>
  <si>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</si>
  <si>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</si>
  <si>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</si>
  <si>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</si>
  <si>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</si>
  <si>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</si>
  <si>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</si>
  <si>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</si>
  <si>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</si>
  <si>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</si>
  <si>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</si>
  <si>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</si>
  <si>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</si>
  <si>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</si>
  <si>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</si>
  <si>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</si>
  <si>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</si>
  <si>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</si>
  <si>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</si>
  <si>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</si>
  <si>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</si>
  <si>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</si>
  <si>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</si>
  <si>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</si>
  <si>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</si>
  <si>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</si>
  <si>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</si>
  <si>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</si>
  <si>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</si>
  <si>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</si>
  <si>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</si>
  <si>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</si>
  <si>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</si>
  <si>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</si>
  <si>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</si>
  <si>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</si>
  <si>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</si>
  <si>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</si>
  <si>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</si>
  <si>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</si>
  <si>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</si>
  <si>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</si>
  <si>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</si>
  <si>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</si>
  <si>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</si>
  <si>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</si>
  <si>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</si>
  <si>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</si>
  <si>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</si>
  <si>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</si>
  <si>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</si>
  <si>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</si>
  <si>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</si>
  <si>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</si>
  <si>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</si>
  <si>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</si>
  <si>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</si>
  <si>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</si>
  <si>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</si>
  <si>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</si>
  <si>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</si>
  <si>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</si>
  <si>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</si>
  <si>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</si>
  <si>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</si>
  <si>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</si>
  <si>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</si>
  <si>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</si>
  <si>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</si>
  <si>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</si>
  <si>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</si>
  <si>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</si>
  <si>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</si>
  <si>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</si>
  <si>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</si>
  <si>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</si>
  <si>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</si>
  <si>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</si>
  <si>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</si>
  <si>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</si>
  <si>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</si>
  <si>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</si>
  <si>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</si>
  <si>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</si>
  <si>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</si>
  <si>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</si>
  <si>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</si>
  <si>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</si>
  <si>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</si>
  <si>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</si>
  <si>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</si>
  <si>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</si>
  <si>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</si>
  <si>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</si>
  <si>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</si>
  <si>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</si>
  <si>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</si>
  <si>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</si>
  <si>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</si>
  <si>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</si>
  <si>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</si>
  <si>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</si>
  <si>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</si>
  <si>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</si>
  <si>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</si>
  <si>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</si>
  <si>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</si>
  <si>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</si>
  <si>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</si>
  <si>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</si>
  <si>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</si>
  <si>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</si>
  <si>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</si>
  <si>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</si>
  <si>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</si>
  <si>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</si>
  <si>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</si>
  <si>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</si>
  <si>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</si>
  <si>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</si>
  <si>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</si>
  <si>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</si>
  <si>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</si>
  <si>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</si>
  <si>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</si>
  <si>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</si>
  <si>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</si>
  <si>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</si>
  <si>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</si>
  <si>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</si>
  <si>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</si>
  <si>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</si>
  <si>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</si>
  <si>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</si>
  <si>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</si>
  <si>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</si>
  <si>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</si>
  <si>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</si>
  <si>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</si>
  <si>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</si>
  <si>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</si>
  <si>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</si>
  <si>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</si>
  <si>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</si>
  <si>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</si>
  <si>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</si>
  <si>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</si>
  <si>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</si>
  <si>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</si>
  <si>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</si>
  <si>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</si>
  <si>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</si>
  <si>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</si>
  <si>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</si>
  <si>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</si>
  <si>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</si>
  <si>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</si>
  <si>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</si>
  <si>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</si>
  <si>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</si>
  <si>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</si>
  <si>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</si>
  <si>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</si>
  <si>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</si>
  <si>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</si>
  <si>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</si>
  <si>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</si>
  <si>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</si>
  <si>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</si>
  <si>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</si>
  <si>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</si>
  <si>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</si>
  <si>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</si>
  <si>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</si>
  <si>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</si>
  <si>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</si>
  <si>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</si>
  <si>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</si>
  <si>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</si>
  <si>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</si>
  <si>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</si>
  <si>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</si>
  <si>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</si>
  <si>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</si>
  <si>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</si>
  <si>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</si>
  <si>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</si>
  <si>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</si>
  <si>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</si>
  <si>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</si>
  <si>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</si>
  <si>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</si>
  <si>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</si>
  <si>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</si>
  <si>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</si>
  <si>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</si>
  <si>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</si>
  <si>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</si>
  <si>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</si>
  <si>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</si>
  <si>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</si>
  <si>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</si>
  <si>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</si>
  <si>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</si>
  <si>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</si>
  <si>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</si>
  <si>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</si>
  <si>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</si>
  <si>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</si>
  <si>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</si>
  <si>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</si>
  <si>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</si>
  <si>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</si>
  <si>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</si>
  <si>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</si>
  <si>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</si>
  <si>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</si>
  <si>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</si>
  <si>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</si>
  <si>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</si>
  <si>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</si>
  <si>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</si>
  <si>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</si>
  <si>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</si>
  <si>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</si>
  <si>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</si>
  <si>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</si>
  <si>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</si>
  <si>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</si>
  <si>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</si>
  <si>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</si>
  <si>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</si>
  <si>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</si>
  <si>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</si>
  <si>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</si>
  <si>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</si>
  <si>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</si>
  <si>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</si>
  <si>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</si>
  <si>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</si>
  <si>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</si>
  <si>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</si>
  <si>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</si>
  <si>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</si>
  <si>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</si>
  <si>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</si>
  <si>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</si>
  <si>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</si>
  <si>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</si>
  <si>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</si>
  <si>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</si>
  <si>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</si>
  <si>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</si>
  <si>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</si>
  <si>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</si>
  <si>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</si>
  <si>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</si>
  <si>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</si>
  <si>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</si>
  <si>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</si>
  <si>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</si>
  <si>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</si>
  <si>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</si>
  <si>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</si>
  <si>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</si>
  <si>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</si>
  <si>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</si>
  <si>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</si>
  <si>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</si>
  <si>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</si>
  <si>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</si>
  <si>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</si>
  <si>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</si>
  <si>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</si>
  <si>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</si>
  <si>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</si>
  <si>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</si>
  <si>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</si>
  <si>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</si>
  <si>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</si>
  <si>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</si>
  <si>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</si>
  <si>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</si>
  <si>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</si>
  <si>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</si>
  <si>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</si>
  <si>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</si>
  <si>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</si>
  <si>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</si>
  <si>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</si>
  <si>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</si>
  <si>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</si>
  <si>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</si>
  <si>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</si>
  <si>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</si>
  <si>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</si>
  <si>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</si>
  <si>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</si>
  <si>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</si>
  <si>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</si>
  <si>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</si>
  <si>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</si>
  <si>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</si>
  <si>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</si>
  <si>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</si>
  <si>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</si>
  <si>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</si>
  <si>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</si>
  <si>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</si>
  <si>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</si>
  <si>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</si>
  <si>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</si>
  <si>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</si>
  <si>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</si>
  <si>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</si>
  <si>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</si>
  <si>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</si>
  <si>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</si>
  <si>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</si>
  <si>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</si>
  <si>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</si>
  <si>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</si>
  <si>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</si>
  <si>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</si>
  <si>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</si>
  <si>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</si>
  <si>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</si>
  <si>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</si>
  <si>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</si>
  <si>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</si>
  <si>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</si>
  <si>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</si>
  <si>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</si>
  <si>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</si>
  <si>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</si>
  <si>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</si>
  <si>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</si>
  <si>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</si>
  <si>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</si>
  <si>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</si>
  <si>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</si>
  <si>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</si>
  <si>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</si>
  <si>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</si>
  <si>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</si>
  <si>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</si>
  <si>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</si>
  <si>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</si>
  <si>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</si>
  <si>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</si>
  <si>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</si>
  <si>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</si>
  <si>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</si>
  <si>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</si>
  <si>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</si>
  <si>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</si>
  <si>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</si>
  <si>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</si>
  <si>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</si>
  <si>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</si>
  <si>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</si>
  <si>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</si>
  <si>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</si>
  <si>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</si>
  <si>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</si>
  <si>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</si>
  <si>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</si>
  <si>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</si>
  <si>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</si>
  <si>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</si>
  <si>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</si>
  <si>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</si>
  <si>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</si>
  <si>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</si>
  <si>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</si>
  <si>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</si>
  <si>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</si>
  <si>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</si>
  <si>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</si>
  <si>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</si>
  <si>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</si>
  <si>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</si>
  <si>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</si>
  <si>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</si>
  <si>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</si>
  <si>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</si>
  <si>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</si>
  <si>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</si>
  <si>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</si>
  <si>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</si>
  <si>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</si>
  <si>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</si>
  <si>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</si>
  <si>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</si>
  <si>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</si>
  <si>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</si>
  <si>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</si>
  <si>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</si>
  <si>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</si>
  <si>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</si>
  <si>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</si>
  <si>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</si>
  <si>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</si>
  <si>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</si>
  <si>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</si>
  <si>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</si>
  <si>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</si>
  <si>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</si>
  <si>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</si>
  <si>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</si>
  <si>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</si>
  <si>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</si>
  <si>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</si>
  <si>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</si>
  <si>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</si>
  <si>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</si>
  <si>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</si>
  <si>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</si>
  <si>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</si>
  <si>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</si>
  <si>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</si>
  <si>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</si>
  <si>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</si>
  <si>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</si>
  <si>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</si>
  <si>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</si>
  <si>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</si>
  <si>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</si>
  <si>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</si>
  <si>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</si>
  <si>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</si>
  <si>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</si>
  <si>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</si>
  <si>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</si>
  <si>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</si>
  <si>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</si>
  <si>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</si>
  <si>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</si>
  <si>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</si>
  <si>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</si>
  <si>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</si>
  <si>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</si>
  <si>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</si>
  <si>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</si>
  <si>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</si>
  <si>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</si>
  <si>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</si>
  <si>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</si>
  <si>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</si>
  <si>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</si>
  <si>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</si>
  <si>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</si>
  <si>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</si>
  <si>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</si>
  <si>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</si>
  <si>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</si>
  <si>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</si>
  <si>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</si>
  <si>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</si>
  <si>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</si>
  <si>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</si>
  <si>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</si>
  <si>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</si>
  <si>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</si>
  <si>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</si>
  <si>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</si>
  <si>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</si>
  <si>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</si>
  <si>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</si>
  <si>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</si>
  <si>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</si>
  <si>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</si>
  <si>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</si>
  <si>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</si>
  <si>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</si>
  <si>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</si>
  <si>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</si>
  <si>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</si>
  <si>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</si>
  <si>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</si>
  <si>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</si>
  <si>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</si>
  <si>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</si>
  <si>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</si>
  <si>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</si>
  <si>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</si>
  <si>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</si>
  <si>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</si>
  <si>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</si>
  <si>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</si>
  <si>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</si>
  <si>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</si>
  <si>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</si>
  <si>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</si>
  <si>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</si>
  <si>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</si>
  <si>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</si>
  <si>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</si>
  <si>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</si>
  <si>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</si>
  <si>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</si>
  <si>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</si>
  <si>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</si>
  <si>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</si>
  <si>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</si>
  <si>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</si>
  <si>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</si>
  <si>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</si>
  <si>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</si>
  <si>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</si>
  <si>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</si>
  <si>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</si>
  <si>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</si>
  <si>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</si>
  <si>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</si>
  <si>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</si>
  <si>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</si>
  <si>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</si>
  <si>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</si>
  <si>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</si>
  <si>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</si>
  <si>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</si>
  <si>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</si>
  <si>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</si>
  <si>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</si>
  <si>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</si>
  <si>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</si>
  <si>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</si>
  <si>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</si>
  <si>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</si>
  <si>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</si>
  <si>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</si>
  <si>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</si>
  <si>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</si>
  <si>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</si>
  <si>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</si>
  <si>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</si>
  <si>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</si>
  <si>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</si>
  <si>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</si>
  <si>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</si>
  <si>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</si>
  <si>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</si>
  <si>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</si>
  <si>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</si>
  <si>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</si>
  <si>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</si>
  <si>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</si>
  <si>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</si>
  <si>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</si>
  <si>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</si>
  <si>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</si>
  <si>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</si>
  <si>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</si>
  <si>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</si>
  <si>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</si>
  <si>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</si>
  <si>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</si>
  <si>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</si>
  <si>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</si>
  <si>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</si>
  <si>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</si>
  <si>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</si>
  <si>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</si>
  <si>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</si>
  <si>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</si>
  <si>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</si>
  <si>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</si>
  <si>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</si>
  <si>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</si>
  <si>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</si>
  <si>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</si>
  <si>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</si>
  <si>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</si>
  <si>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</si>
  <si>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</si>
  <si>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</si>
  <si>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</si>
  <si>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</si>
  <si>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</si>
  <si>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</si>
  <si>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</si>
  <si>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</si>
  <si>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</si>
  <si>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</si>
  <si>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</si>
  <si>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</si>
  <si>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</si>
  <si>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</si>
  <si>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</si>
  <si>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</si>
  <si>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</si>
  <si>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</si>
  <si>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</si>
  <si>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</si>
  <si>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</si>
  <si>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</si>
  <si>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</si>
  <si>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</si>
  <si>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</si>
  <si>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</si>
  <si>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</si>
  <si>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</si>
  <si>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</si>
  <si>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</si>
  <si>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</si>
  <si>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</si>
  <si>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</si>
  <si>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</si>
  <si>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</si>
  <si>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</si>
  <si>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</si>
  <si>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</si>
  <si>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</si>
  <si>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</si>
  <si>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</si>
  <si>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</si>
  <si>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</si>
  <si>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</si>
  <si>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</si>
  <si>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</si>
  <si>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</si>
  <si>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</si>
  <si>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</si>
  <si>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</si>
  <si>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</si>
  <si>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</si>
  <si>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</si>
  <si>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</si>
  <si>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</si>
  <si>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</si>
  <si>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</si>
  <si>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</si>
  <si>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</si>
  <si>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</si>
  <si>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</si>
  <si>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</si>
  <si>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</si>
  <si>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</si>
  <si>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</si>
  <si>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</si>
  <si>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</si>
  <si>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</si>
  <si>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</si>
  <si>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</si>
  <si>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</si>
  <si>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</si>
  <si>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</si>
  <si>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</si>
  <si>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</si>
  <si>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</si>
  <si>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</si>
  <si>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</si>
  <si>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</si>
  <si>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</si>
  <si>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</si>
  <si>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</si>
  <si>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</si>
  <si>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</si>
  <si>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</si>
  <si>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</si>
  <si>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</si>
  <si>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</si>
  <si>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</si>
  <si>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</si>
  <si>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</si>
  <si>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</si>
  <si>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</si>
  <si>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</si>
  <si>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</si>
  <si>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</si>
  <si>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</si>
  <si>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</si>
  <si>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</si>
  <si>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</si>
  <si>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</si>
  <si>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</si>
  <si>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</si>
  <si>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</si>
  <si>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</si>
  <si>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</si>
  <si>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</si>
  <si>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</si>
  <si>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</si>
  <si>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</si>
  <si>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</si>
  <si>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</si>
  <si>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</si>
  <si>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</si>
  <si>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</si>
  <si>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</si>
  <si>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</si>
  <si>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</si>
  <si>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</si>
  <si>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</si>
  <si>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</si>
  <si>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</si>
  <si>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</si>
  <si>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</si>
  <si>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</si>
  <si>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</si>
  <si>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</si>
  <si>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</si>
  <si>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</si>
  <si>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</si>
  <si>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</si>
  <si>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</si>
  <si>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</si>
  <si>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</si>
  <si>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</si>
  <si>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</si>
  <si>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</si>
  <si>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</si>
  <si>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</si>
  <si>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</si>
  <si>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</si>
  <si>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</si>
  <si>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</si>
  <si>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</si>
  <si>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</si>
  <si>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</si>
  <si>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</si>
  <si>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</si>
  <si>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</si>
  <si>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</si>
  <si>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</si>
  <si>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</si>
  <si>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</si>
  <si>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</si>
  <si>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</si>
  <si>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</si>
  <si>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</si>
  <si>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</si>
  <si>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</si>
  <si>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</si>
  <si>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</si>
  <si>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</si>
  <si>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</si>
  <si>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</si>
  <si>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</si>
  <si>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</si>
  <si>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</si>
  <si>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</si>
  <si>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</si>
  <si>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</si>
  <si>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</si>
  <si>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</si>
  <si>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</si>
  <si>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</si>
  <si>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</si>
  <si>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</si>
  <si>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</si>
  <si>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</si>
  <si>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</si>
  <si>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</si>
  <si>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</si>
  <si>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</si>
  <si>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</si>
  <si>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</si>
  <si>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</si>
  <si>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</si>
  <si>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</si>
  <si>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</si>
  <si>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</si>
  <si>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</si>
  <si>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</si>
  <si>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</si>
  <si>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</si>
  <si>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</si>
  <si>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</si>
  <si>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</si>
  <si>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</si>
  <si>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</si>
  <si>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</si>
  <si>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</si>
  <si>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</si>
  <si>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</si>
  <si>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</si>
  <si>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</si>
  <si>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</si>
  <si>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</si>
  <si>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</si>
  <si>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</si>
  <si>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</si>
  <si>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</si>
  <si>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</si>
  <si>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</si>
  <si>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</si>
  <si>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</si>
  <si>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</si>
  <si>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</si>
  <si>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</si>
  <si>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</si>
  <si>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</si>
  <si>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</si>
  <si>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</si>
  <si>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</si>
  <si>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</si>
  <si>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</si>
  <si>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</si>
  <si>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</si>
  <si>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</si>
  <si>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</si>
  <si>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</si>
  <si>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</si>
  <si>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</si>
  <si>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</si>
  <si>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</si>
  <si>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</si>
  <si>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</si>
  <si>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</si>
  <si>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</si>
  <si>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</si>
  <si>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</si>
  <si>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</si>
  <si>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</si>
  <si>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</si>
  <si>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</si>
  <si>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</si>
  <si>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</si>
  <si>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</si>
  <si>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</si>
  <si>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</si>
  <si>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</si>
  <si>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</si>
  <si>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</si>
  <si>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</si>
  <si>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</si>
  <si>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</si>
  <si>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</si>
  <si>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</si>
  <si>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</si>
  <si>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</si>
  <si>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</si>
  <si>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</si>
  <si>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</si>
  <si>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</si>
  <si>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</si>
  <si>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</si>
  <si>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</si>
  <si>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</si>
  <si>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</si>
  <si>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</si>
  <si>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</si>
  <si>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</si>
  <si>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</si>
  <si>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</si>
  <si>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</si>
  <si>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</si>
  <si>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</si>
  <si>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</si>
  <si>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</si>
  <si>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</si>
  <si>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</si>
  <si>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</si>
  <si>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</si>
  <si>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</si>
  <si>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</si>
  <si>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</si>
  <si>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</si>
  <si>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</si>
  <si>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</si>
  <si>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</si>
  <si>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</si>
  <si>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</si>
  <si>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</si>
  <si>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</si>
  <si>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</si>
  <si>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</si>
  <si>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</si>
  <si>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</si>
  <si>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</si>
  <si>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</si>
  <si>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</si>
  <si>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</si>
  <si>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</si>
  <si>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</si>
  <si>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</si>
  <si>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</si>
  <si>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</si>
  <si>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</si>
  <si>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</si>
  <si>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</si>
  <si>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</si>
  <si>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</si>
  <si>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</si>
  <si>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</si>
  <si>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</si>
  <si>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</si>
  <si>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</si>
  <si>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</si>
  <si>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</si>
  <si>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</si>
  <si>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</si>
  <si>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</si>
  <si>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</si>
  <si>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</si>
  <si>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</si>
  <si>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</si>
  <si>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</si>
  <si>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</si>
  <si>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</si>
  <si>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</si>
  <si>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</si>
  <si>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</si>
  <si>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</si>
  <si>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</si>
  <si>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</si>
  <si>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</si>
  <si>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</si>
  <si>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</si>
  <si>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</si>
  <si>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</si>
  <si>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</si>
  <si>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</si>
  <si>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</si>
  <si>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</si>
  <si>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</si>
  <si>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</si>
  <si>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</si>
  <si>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</si>
  <si>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</si>
  <si>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</si>
  <si>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</si>
  <si>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</si>
  <si>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</si>
  <si>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</si>
  <si>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</si>
  <si>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</si>
  <si>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</si>
  <si>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</si>
  <si>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</si>
  <si>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</si>
  <si>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</si>
  <si>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</si>
  <si>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</si>
  <si>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</si>
  <si>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</si>
  <si>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</si>
  <si>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</si>
  <si>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</si>
  <si>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</si>
  <si>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</si>
  <si>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</si>
  <si>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</si>
  <si>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</si>
  <si>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</si>
  <si>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</si>
  <si>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</si>
  <si>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</si>
  <si>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</si>
  <si>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</si>
  <si>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</si>
  <si>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</si>
  <si>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</si>
  <si>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</si>
  <si>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</si>
  <si>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</si>
  <si>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</si>
  <si>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</si>
  <si>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</si>
  <si>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</si>
  <si>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</si>
  <si>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</si>
  <si>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</si>
  <si>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</si>
  <si>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</si>
  <si>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</si>
  <si>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</si>
  <si>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</si>
  <si>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</si>
  <si>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</si>
  <si>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</si>
  <si>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</si>
  <si>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</si>
  <si>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</si>
  <si>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</si>
  <si>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</si>
  <si>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</si>
  <si>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</si>
  <si>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</si>
  <si>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</si>
  <si>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</si>
  <si>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</si>
  <si>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</si>
  <si>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</si>
  <si>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</si>
  <si>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</si>
  <si>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</si>
  <si>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</si>
  <si>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</si>
  <si>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</si>
  <si>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</si>
  <si>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</si>
  <si>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</si>
  <si>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</si>
  <si>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</si>
  <si>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</si>
  <si>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</si>
  <si>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</si>
  <si>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</si>
  <si>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</si>
  <si>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</si>
  <si>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</si>
  <si>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</si>
  <si>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</si>
  <si>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</si>
  <si>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</si>
  <si>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</si>
  <si>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</si>
  <si>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</si>
  <si>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</si>
  <si>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</si>
  <si>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</si>
  <si>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</si>
  <si>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</si>
  <si>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</si>
  <si>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</si>
  <si>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</si>
  <si>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</si>
  <si>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</si>
  <si>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</si>
  <si>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</si>
  <si>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</si>
  <si>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</si>
  <si>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</si>
  <si>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</si>
  <si>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</si>
  <si>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</si>
  <si>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</si>
  <si>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</si>
  <si>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</si>
  <si>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</si>
  <si>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</si>
  <si>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</si>
  <si>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</si>
  <si>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</si>
  <si>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</si>
  <si>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</si>
  <si>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</si>
  <si>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</si>
  <si>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</si>
  <si>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</si>
  <si>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</si>
  <si>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</si>
  <si>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</si>
  <si>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</si>
  <si>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</si>
  <si>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</si>
  <si>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</si>
  <si>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</si>
  <si>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</si>
  <si>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</si>
  <si>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</si>
  <si>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</si>
  <si>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</si>
  <si>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</si>
  <si>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</si>
  <si>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</si>
  <si>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</si>
  <si>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</si>
  <si>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</si>
  <si>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</si>
  <si>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</si>
  <si>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</si>
  <si>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</si>
  <si>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</si>
  <si>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</si>
  <si>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</si>
  <si>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</si>
  <si>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</si>
  <si>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</si>
  <si>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</si>
  <si>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</si>
  <si>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</si>
  <si>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</si>
  <si>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</si>
  <si>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</si>
  <si>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</si>
  <si>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</si>
  <si>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</si>
  <si>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</si>
  <si>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</si>
  <si>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</si>
  <si>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</si>
  <si>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</si>
  <si>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</si>
  <si>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</si>
  <si>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</si>
  <si>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</si>
  <si>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</si>
  <si>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</si>
  <si>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</si>
  <si>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</si>
  <si>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</si>
  <si>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</si>
  <si>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</si>
  <si>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</si>
  <si>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</si>
  <si>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</si>
  <si>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</si>
  <si>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</si>
  <si>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</si>
  <si>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</si>
  <si>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</si>
  <si>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</si>
  <si>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</si>
  <si>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</si>
  <si>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</si>
  <si>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</si>
  <si>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</si>
  <si>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</si>
  <si>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</si>
  <si>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</si>
  <si>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</si>
  <si>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</si>
  <si>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</si>
  <si>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</si>
  <si>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</si>
  <si>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</si>
  <si>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</si>
  <si>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</si>
  <si>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</si>
  <si>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</si>
  <si>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</si>
  <si>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</si>
  <si>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</si>
  <si>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</si>
  <si>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</si>
  <si>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</si>
  <si>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</si>
  <si>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</si>
  <si>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</si>
  <si>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</si>
  <si>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</si>
  <si>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</si>
  <si>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</si>
  <si>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</si>
  <si>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</si>
  <si>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</si>
  <si>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</si>
  <si>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</si>
  <si>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</si>
  <si>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</si>
  <si>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</si>
  <si>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</si>
  <si>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</si>
  <si>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</si>
  <si>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</si>
  <si>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</si>
  <si>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</si>
  <si>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</si>
  <si>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</si>
  <si>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</si>
  <si>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</si>
  <si>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</si>
  <si>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</si>
  <si>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</si>
  <si>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</si>
  <si>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</si>
  <si>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</si>
  <si>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</si>
  <si>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</si>
  <si>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</si>
  <si>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</si>
  <si>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</si>
  <si>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</si>
  <si>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</si>
  <si>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</si>
  <si>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</si>
  <si>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</si>
  <si>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</si>
  <si>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</si>
  <si>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</si>
  <si>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</si>
  <si>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</si>
  <si>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</si>
  <si>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</si>
  <si>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</si>
  <si>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</si>
  <si>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</si>
  <si>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</si>
  <si>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</si>
  <si>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</si>
  <si>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</si>
  <si>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</si>
  <si>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</si>
  <si>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</si>
  <si>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</si>
  <si>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</si>
  <si>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</si>
  <si>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</si>
  <si>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</si>
  <si>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</si>
  <si>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</si>
  <si>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</si>
  <si>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</si>
  <si>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</si>
  <si>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</si>
  <si>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</si>
  <si>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</si>
  <si>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</si>
  <si>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</si>
  <si>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</si>
  <si>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</si>
  <si>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</si>
  <si>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</si>
  <si>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</si>
  <si>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</si>
  <si>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</si>
  <si>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</si>
  <si>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</si>
  <si>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</si>
  <si>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</si>
  <si>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</si>
  <si>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</si>
  <si>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</si>
  <si>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</si>
  <si>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</si>
  <si>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</si>
  <si>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</si>
  <si>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</si>
  <si>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</si>
  <si>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</si>
  <si>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</si>
  <si>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</si>
  <si>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</si>
  <si>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</si>
  <si>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</si>
  <si>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</si>
  <si>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</si>
  <si>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</si>
  <si>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</si>
  <si>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</si>
  <si>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</si>
  <si>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</si>
  <si>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</si>
  <si>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</si>
  <si>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</si>
  <si>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</si>
  <si>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</si>
  <si>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</si>
  <si>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</si>
  <si>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</si>
  <si>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</si>
  <si>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</si>
  <si>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</si>
  <si>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</si>
  <si>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</si>
  <si>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</si>
  <si>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</si>
  <si>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</si>
  <si>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</si>
  <si>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</si>
  <si>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</si>
  <si>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</si>
  <si>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</si>
  <si>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</si>
  <si>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</si>
  <si>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</si>
  <si>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</si>
  <si>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</si>
  <si>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</si>
  <si>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</si>
  <si>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</si>
  <si>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</si>
  <si>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</si>
  <si>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</si>
  <si>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</si>
  <si>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</si>
  <si>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</si>
  <si>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</si>
  <si>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</si>
  <si>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</si>
  <si>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</si>
  <si>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</si>
  <si>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</si>
  <si>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</si>
  <si>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</si>
  <si>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</si>
  <si>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</si>
  <si>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</si>
  <si>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</si>
  <si>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</si>
  <si>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</si>
  <si>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</si>
  <si>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</si>
  <si>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</si>
  <si>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</si>
  <si>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</si>
  <si>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</si>
  <si>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</si>
  <si>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</si>
  <si>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</si>
  <si>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</si>
  <si>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</si>
  <si>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</si>
  <si>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</si>
  <si>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</si>
  <si>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</si>
  <si>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</si>
  <si>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</si>
  <si>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</si>
  <si>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</si>
  <si>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</si>
  <si>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</si>
  <si>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</si>
  <si>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</si>
  <si>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</si>
  <si>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</si>
  <si>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</si>
  <si>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</si>
  <si>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</si>
  <si>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</si>
  <si>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</si>
  <si>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</si>
  <si>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</si>
  <si>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</si>
  <si>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</si>
  <si>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</si>
  <si>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</si>
  <si>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</si>
  <si>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</si>
  <si>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</si>
  <si>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</si>
  <si>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</si>
  <si>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</si>
  <si>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</si>
  <si>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</si>
  <si>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</si>
  <si>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</si>
  <si>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</si>
  <si>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</si>
  <si>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</si>
  <si>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</si>
  <si>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</si>
  <si>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</si>
  <si>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</si>
  <si>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</si>
  <si>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</si>
  <si>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</si>
  <si>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</si>
  <si>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</si>
  <si>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</si>
  <si>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</si>
  <si>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</si>
  <si>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</si>
  <si>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</si>
  <si>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</si>
  <si>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</si>
  <si>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</si>
  <si>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</si>
  <si>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</si>
  <si>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</si>
  <si>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</si>
  <si>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</si>
  <si>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</si>
  <si>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</si>
  <si>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</si>
  <si>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</si>
  <si>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</si>
  <si>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</si>
  <si>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</si>
  <si>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</si>
  <si>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</si>
  <si>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</si>
  <si>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</si>
  <si>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</si>
  <si>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</si>
  <si>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</si>
  <si>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</si>
  <si>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</si>
  <si>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</si>
  <si>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</si>
  <si>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</si>
  <si>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</si>
  <si>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</si>
  <si>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</si>
  <si>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</si>
  <si>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</si>
  <si>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</si>
  <si>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</si>
  <si>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</si>
  <si>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</si>
  <si>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</si>
  <si>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</si>
  <si>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</si>
  <si>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</si>
  <si>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</si>
  <si>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</si>
  <si>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</si>
  <si>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</si>
  <si>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</si>
  <si>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</si>
  <si>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</si>
  <si>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</si>
  <si>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</si>
  <si>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</si>
  <si>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</si>
  <si>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</si>
  <si>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</si>
  <si>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</si>
  <si>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</si>
  <si>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</si>
  <si>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</si>
  <si>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</si>
  <si>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</si>
  <si>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</si>
  <si>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</si>
  <si>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</si>
  <si>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</si>
  <si>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</si>
  <si>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</si>
  <si>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</si>
  <si>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</si>
  <si>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</si>
  <si>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</si>
  <si>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</si>
  <si>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</si>
  <si>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</si>
  <si>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</si>
  <si>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</si>
  <si>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</si>
  <si>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</si>
  <si>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</si>
  <si>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</si>
  <si>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</si>
  <si>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</si>
  <si>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</si>
  <si>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</si>
  <si>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</si>
  <si>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</si>
  <si>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</si>
  <si>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</si>
  <si>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</si>
  <si>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</si>
  <si>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</si>
  <si>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</si>
  <si>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</si>
  <si>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</si>
  <si>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</si>
  <si>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</si>
  <si>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</si>
  <si>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</si>
  <si>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</si>
  <si>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</si>
  <si>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</si>
  <si>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</si>
  <si>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</si>
  <si>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</si>
  <si>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</si>
  <si>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</si>
  <si>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</si>
  <si>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</si>
  <si>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</si>
  <si>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</si>
  <si>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</si>
  <si>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</si>
  <si>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</si>
  <si>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</si>
  <si>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</si>
  <si>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</si>
  <si>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</si>
  <si>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</si>
  <si>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</si>
  <si>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</si>
  <si>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</si>
  <si>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</si>
  <si>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</si>
  <si>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</si>
  <si>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</si>
  <si>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</si>
  <si>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</si>
  <si>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</si>
  <si>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</si>
  <si>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</si>
  <si>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</si>
  <si>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</si>
  <si>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</si>
  <si>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</si>
  <si>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</si>
  <si>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</si>
  <si>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</si>
  <si>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</si>
  <si>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</si>
  <si>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</si>
  <si>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</si>
  <si>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</si>
  <si>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</si>
  <si>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</si>
  <si>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</si>
  <si>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</si>
  <si>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</si>
  <si>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</si>
  <si>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</si>
  <si>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</si>
  <si>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</si>
  <si>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</si>
  <si>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</si>
  <si>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</si>
  <si>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</si>
  <si>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</si>
  <si>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</si>
  <si>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</si>
  <si>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</si>
  <si>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</si>
  <si>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</si>
  <si>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</si>
  <si>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</si>
  <si>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</si>
  <si>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</si>
  <si>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</si>
  <si>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</si>
  <si>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</si>
  <si>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</si>
  <si>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</si>
  <si>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</si>
  <si>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</si>
  <si>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</si>
  <si>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</si>
  <si>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</si>
  <si>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</si>
  <si>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</si>
  <si>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</si>
  <si>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</si>
  <si>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</si>
  <si>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</si>
  <si>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</si>
  <si>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</si>
  <si>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</si>
  <si>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</si>
  <si>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</si>
  <si>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</si>
  <si>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</si>
  <si>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</si>
  <si>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</si>
  <si>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</si>
  <si>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</si>
  <si>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</si>
  <si>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</si>
  <si>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</si>
  <si>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</si>
  <si>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</si>
  <si>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</si>
  <si>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</si>
  <si>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</si>
  <si>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</si>
  <si>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</si>
  <si>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</si>
  <si>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</si>
  <si>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</si>
  <si>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</si>
  <si>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</si>
  <si>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</si>
  <si>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</si>
  <si>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</si>
  <si>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</si>
  <si>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</si>
  <si>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</si>
  <si>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</si>
  <si>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</si>
  <si>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</si>
  <si>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</si>
  <si>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</si>
  <si>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</si>
  <si>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</si>
  <si>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</si>
  <si>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</si>
  <si>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</si>
  <si>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</si>
  <si>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</si>
  <si>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</si>
  <si>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</si>
  <si>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</si>
  <si>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</si>
  <si>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</si>
  <si>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</si>
  <si>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</si>
  <si>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</si>
  <si>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</si>
  <si>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</si>
  <si>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</si>
  <si>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</si>
  <si>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</si>
  <si>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</si>
  <si>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</si>
  <si>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</si>
  <si>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</si>
  <si>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</si>
  <si>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</si>
  <si>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</si>
  <si>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</si>
  <si>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</si>
  <si>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</si>
  <si>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</si>
  <si>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</si>
  <si>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</si>
  <si>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</si>
  <si>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</si>
  <si>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</si>
  <si>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</si>
  <si>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</si>
  <si>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</si>
  <si>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</si>
  <si>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</si>
  <si>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</si>
  <si>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</si>
  <si>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</si>
  <si>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</si>
  <si>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</si>
  <si>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</si>
  <si>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</si>
  <si>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</si>
  <si>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</si>
  <si>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</si>
  <si>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</si>
  <si>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</si>
  <si>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</si>
  <si>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</si>
  <si>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</si>
  <si>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</si>
  <si>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</si>
  <si>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</si>
  <si>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</si>
  <si>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</si>
  <si>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</si>
  <si>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</si>
  <si>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</si>
  <si>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</si>
  <si>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</si>
  <si>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</si>
  <si>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</si>
  <si>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</si>
  <si>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</si>
  <si>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</si>
  <si>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</si>
  <si>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</si>
  <si>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</si>
  <si>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</si>
  <si>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</si>
  <si>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</si>
  <si>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</si>
  <si>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</si>
  <si>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</si>
  <si>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</si>
  <si>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</si>
  <si>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</si>
  <si>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</si>
  <si>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</si>
  <si>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</si>
  <si>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</si>
  <si>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</si>
  <si>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</si>
  <si>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</si>
  <si>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</si>
  <si>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</si>
  <si>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</si>
  <si>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</si>
  <si>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</si>
  <si>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</si>
  <si>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</si>
  <si>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</si>
  <si>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</si>
  <si>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</si>
  <si>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</si>
  <si>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</si>
  <si>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</si>
  <si>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</si>
  <si>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</si>
  <si>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</si>
  <si>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</si>
  <si>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</si>
  <si>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</si>
  <si>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</si>
  <si>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</si>
  <si>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</si>
  <si>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</si>
  <si>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</si>
  <si>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</si>
  <si>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</si>
  <si>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</si>
  <si>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</si>
  <si>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</si>
  <si>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</si>
  <si>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</si>
  <si>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</si>
  <si>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</si>
  <si>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</si>
  <si>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</si>
  <si>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</si>
  <si>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</si>
  <si>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</si>
  <si>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</si>
  <si>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</si>
  <si>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</si>
  <si>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</si>
  <si>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</si>
  <si>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</si>
  <si>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</si>
  <si>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</si>
  <si>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</si>
  <si>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</si>
  <si>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</si>
  <si>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</si>
  <si>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</si>
  <si>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</si>
  <si>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</si>
  <si>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</si>
  <si>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</si>
  <si>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</si>
  <si>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</si>
  <si>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</si>
  <si>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</si>
  <si>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</si>
  <si>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</si>
  <si>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</si>
  <si>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</si>
  <si>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</si>
  <si>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</si>
  <si>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</si>
  <si>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</si>
  <si>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</si>
  <si>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</si>
  <si>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</si>
  <si>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</si>
  <si>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</si>
  <si>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</si>
  <si>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</si>
  <si>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</si>
  <si>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</si>
  <si>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</si>
  <si>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</si>
  <si>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</si>
  <si>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</si>
  <si>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</si>
  <si>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</si>
  <si>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</si>
  <si>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</si>
  <si>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</si>
  <si>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</si>
  <si>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</si>
  <si>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</si>
  <si>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</si>
  <si>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</si>
  <si>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</si>
  <si>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</si>
  <si>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</si>
  <si>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</si>
  <si>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</si>
  <si>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</si>
  <si>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</si>
  <si>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</si>
  <si>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</si>
  <si>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</si>
  <si>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</si>
  <si>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</si>
  <si>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</si>
  <si>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</si>
  <si>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</si>
  <si>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</si>
  <si>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</si>
  <si>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</si>
  <si>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</si>
  <si>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</si>
  <si>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</si>
  <si>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</si>
  <si>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</si>
  <si>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</si>
  <si>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</si>
  <si>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</si>
  <si>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</si>
  <si>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</si>
  <si>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</si>
  <si>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</si>
  <si>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</si>
  <si>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</si>
  <si>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</si>
  <si>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</si>
  <si>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</si>
  <si>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</si>
  <si>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</si>
  <si>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</si>
  <si>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</si>
  <si>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</si>
  <si>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</si>
  <si>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</si>
  <si>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</si>
  <si>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</si>
  <si>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</si>
  <si>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</si>
  <si>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</si>
  <si>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</si>
  <si>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</si>
  <si>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</si>
  <si>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</si>
  <si>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</si>
  <si>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</si>
  <si>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</si>
  <si>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</si>
  <si>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</si>
  <si>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</si>
  <si>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</si>
  <si>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</si>
  <si>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</si>
  <si>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</si>
  <si>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</si>
  <si>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</si>
  <si>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</si>
  <si>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</si>
  <si>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</si>
  <si>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</si>
  <si>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</si>
  <si>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</si>
  <si>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</si>
  <si>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</si>
  <si>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</si>
  <si>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</si>
  <si>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</si>
  <si>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</si>
  <si>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</si>
  <si>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</si>
  <si>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</si>
  <si>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</si>
  <si>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</si>
  <si>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</si>
  <si>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</si>
  <si>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</si>
  <si>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</si>
  <si>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</si>
  <si>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</si>
  <si>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</si>
  <si>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</si>
  <si>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</si>
  <si>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</si>
  <si>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</si>
  <si>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</si>
  <si>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</si>
  <si>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</si>
  <si>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</si>
  <si>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</si>
  <si>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</si>
  <si>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</si>
  <si>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</si>
  <si>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</si>
  <si>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</si>
  <si>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</si>
  <si>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</si>
  <si>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</si>
  <si>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</si>
  <si>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</si>
  <si>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</si>
  <si>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</si>
  <si>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</si>
  <si>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</si>
  <si>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</si>
  <si>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</si>
  <si>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</si>
  <si>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</si>
  <si>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</si>
  <si>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</si>
  <si>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</si>
  <si>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</si>
  <si>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</si>
  <si>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</si>
  <si>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</si>
  <si>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</si>
  <si>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</si>
  <si>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</si>
  <si>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</si>
  <si>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</si>
  <si>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</si>
  <si>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</si>
  <si>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</si>
  <si>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</si>
  <si>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</si>
  <si>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</si>
  <si>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</si>
  <si>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</si>
  <si>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</si>
  <si>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</si>
  <si>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</si>
  <si>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</si>
  <si>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</si>
  <si>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</si>
  <si>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</si>
  <si>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</si>
  <si>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</si>
  <si>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</si>
  <si>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</si>
  <si>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</si>
  <si>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</si>
  <si>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</si>
  <si>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</si>
  <si>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</si>
  <si>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</si>
  <si>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</si>
  <si>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</si>
  <si>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</si>
  <si>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</si>
  <si>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</si>
  <si>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</si>
  <si>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</si>
  <si>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</si>
  <si>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</si>
  <si>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</si>
  <si>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</si>
  <si>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</si>
  <si>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</si>
  <si>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</si>
  <si>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</si>
  <si>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</si>
  <si>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</si>
  <si>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</si>
  <si>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</si>
  <si>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</si>
  <si>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</si>
  <si>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</si>
  <si>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</si>
  <si>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</si>
  <si>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</si>
  <si>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</si>
  <si>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</si>
  <si>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</si>
  <si>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</si>
  <si>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</si>
  <si>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</si>
  <si>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</si>
  <si>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</si>
  <si>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</si>
  <si>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</si>
  <si>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</si>
  <si>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</si>
  <si>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</si>
  <si>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</si>
  <si>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</si>
  <si>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</si>
  <si>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</si>
  <si>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</si>
  <si>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</si>
  <si>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</si>
  <si>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</si>
  <si>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</si>
  <si>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</si>
  <si>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</si>
  <si>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</si>
  <si>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</si>
  <si>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</si>
  <si>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</si>
  <si>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</si>
  <si>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</si>
  <si>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</si>
  <si>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</si>
  <si>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</si>
  <si>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</si>
  <si>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</si>
  <si>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</si>
  <si>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</si>
  <si>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</si>
  <si>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</si>
  <si>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</si>
  <si>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</si>
  <si>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</si>
  <si>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</si>
  <si>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</si>
  <si>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</si>
  <si>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</si>
  <si>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</si>
  <si>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</si>
  <si>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</si>
  <si>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</si>
  <si>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</si>
  <si>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</si>
  <si>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</si>
  <si>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</si>
  <si>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</si>
  <si>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</si>
  <si>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</si>
  <si>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</si>
  <si>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</si>
  <si>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</si>
  <si>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</si>
  <si>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</si>
  <si>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</si>
  <si>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</si>
  <si>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</si>
  <si>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</si>
  <si>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</si>
  <si>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</si>
  <si>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</si>
  <si>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</si>
  <si>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</si>
  <si>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</si>
  <si>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</si>
  <si>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</si>
  <si>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</si>
  <si>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</si>
  <si>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</si>
  <si>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</si>
  <si>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</si>
  <si>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</si>
  <si>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</si>
  <si>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</si>
  <si>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</si>
  <si>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</si>
  <si>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</si>
  <si>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</si>
  <si>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</si>
  <si>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</si>
  <si>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</si>
  <si>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</si>
  <si>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</si>
  <si>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</si>
  <si>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</si>
  <si>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</si>
  <si>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</si>
  <si>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</si>
  <si>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</si>
  <si>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</si>
  <si>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</si>
  <si>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</si>
  <si>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</si>
  <si>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</si>
  <si>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</si>
  <si>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</si>
  <si>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</si>
  <si>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</si>
  <si>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</si>
  <si>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</si>
  <si>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</si>
  <si>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</si>
  <si>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</si>
  <si>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</si>
  <si>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</si>
  <si>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</si>
  <si>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</si>
  <si>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</si>
  <si>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</si>
  <si>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</si>
  <si>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</si>
  <si>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</si>
  <si>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</si>
  <si>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</si>
  <si>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</si>
  <si>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</si>
  <si>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</si>
  <si>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</si>
  <si>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</si>
  <si>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</si>
  <si>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</si>
  <si>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</si>
  <si>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</si>
  <si>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</si>
  <si>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</si>
  <si>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</si>
  <si>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</si>
  <si>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</si>
  <si>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</si>
  <si>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</si>
  <si>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</si>
  <si>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</si>
  <si>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</si>
  <si>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</si>
  <si>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</si>
  <si>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</si>
  <si>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</si>
  <si>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</si>
  <si>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</si>
  <si>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</si>
  <si>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</si>
  <si>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</si>
  <si>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</si>
  <si>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</si>
  <si>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</si>
  <si>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</si>
  <si>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</si>
  <si>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</si>
  <si>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</si>
  <si>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</si>
  <si>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</si>
  <si>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</si>
  <si>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</si>
  <si>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</si>
  <si>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</si>
  <si>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</si>
  <si>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</si>
  <si>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</si>
  <si>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</si>
  <si>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</si>
  <si>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</si>
  <si>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</si>
  <si>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</si>
  <si>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</si>
  <si>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</si>
  <si>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</si>
  <si>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</si>
  <si>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</si>
  <si>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</si>
  <si>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</si>
  <si>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</si>
  <si>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</si>
  <si>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</si>
  <si>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</si>
  <si>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</si>
  <si>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</si>
  <si>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</si>
  <si>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</si>
  <si>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</si>
  <si>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</si>
  <si>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</si>
  <si>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</si>
  <si>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</si>
  <si>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</si>
  <si>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</si>
  <si>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</si>
  <si>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</si>
  <si>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</si>
  <si>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</si>
  <si>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</si>
  <si>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</si>
  <si>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</si>
  <si>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</si>
  <si>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</si>
  <si>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</si>
  <si>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</si>
  <si>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</si>
  <si>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</si>
  <si>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</si>
  <si>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</si>
  <si>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</si>
  <si>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</si>
  <si>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</si>
  <si>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</si>
  <si>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</si>
  <si>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</si>
  <si>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</si>
  <si>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</si>
  <si>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</si>
  <si>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</si>
  <si>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</si>
  <si>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</si>
  <si>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</si>
  <si>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</si>
  <si>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</si>
  <si>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</si>
  <si>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</si>
  <si>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</si>
  <si>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</si>
  <si>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</si>
  <si>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</si>
  <si>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</si>
  <si>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</si>
  <si>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</si>
  <si>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</si>
  <si>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</si>
  <si>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</si>
  <si>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</si>
  <si>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</si>
  <si>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</si>
  <si>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</si>
  <si>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</si>
  <si>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</si>
  <si>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</si>
  <si>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</si>
  <si>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</si>
  <si>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</si>
  <si>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</si>
  <si>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</si>
  <si>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</si>
  <si>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</si>
  <si>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</si>
  <si>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</si>
  <si>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</si>
  <si>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</si>
  <si>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</si>
  <si>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</si>
  <si>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</si>
  <si>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</si>
  <si>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</si>
  <si>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</si>
  <si>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</si>
  <si>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</si>
  <si>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</si>
  <si>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</si>
  <si>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</si>
  <si>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</si>
  <si>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</si>
  <si>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</si>
  <si>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</si>
  <si>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</si>
  <si>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</si>
  <si>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</si>
  <si>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</si>
  <si>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</si>
  <si>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</si>
  <si>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</si>
  <si>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</si>
  <si>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</si>
  <si>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</si>
  <si>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</si>
  <si>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</si>
  <si>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</si>
  <si>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</si>
  <si>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</si>
  <si>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</si>
  <si>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</si>
  <si>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</si>
  <si>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</si>
  <si>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</si>
  <si>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</si>
  <si>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</si>
  <si>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</si>
  <si>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</si>
  <si>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</si>
  <si>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</si>
  <si>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</si>
  <si>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</si>
  <si>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</si>
  <si>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</si>
  <si>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</si>
  <si>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</si>
  <si>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</si>
  <si>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</si>
  <si>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</si>
  <si>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</si>
  <si>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</si>
  <si>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</si>
  <si>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</si>
  <si>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</si>
  <si>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</si>
  <si>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</si>
  <si>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</si>
  <si>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</si>
  <si>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</si>
  <si>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</si>
  <si>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</si>
  <si>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</si>
  <si>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</si>
  <si>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</si>
  <si>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</si>
  <si>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</si>
  <si>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</si>
  <si>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</si>
  <si>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</si>
  <si>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</si>
  <si>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</si>
  <si>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</si>
  <si>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</si>
  <si>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</si>
  <si>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</si>
  <si>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</si>
  <si>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</si>
  <si>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</si>
  <si>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</si>
  <si>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</si>
  <si>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</si>
  <si>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</si>
  <si>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</si>
  <si>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</si>
  <si>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</si>
  <si>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</si>
  <si>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</si>
  <si>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</si>
  <si>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</si>
  <si>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</si>
  <si>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</si>
  <si>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</si>
  <si>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</si>
  <si>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</si>
  <si>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</si>
  <si>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</si>
  <si>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</si>
  <si>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</si>
  <si>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</si>
  <si>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</si>
  <si>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</si>
  <si>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</si>
  <si>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</si>
  <si>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</si>
  <si>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</si>
  <si>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</si>
  <si>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</si>
  <si>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</si>
  <si>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</si>
  <si>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</si>
  <si>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</si>
  <si>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</si>
  <si>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</si>
  <si>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</si>
  <si>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</si>
  <si>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</si>
  <si>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</si>
  <si>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</si>
  <si>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</si>
  <si>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</si>
  <si>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</si>
  <si>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</si>
  <si>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</si>
  <si>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</si>
  <si>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</si>
  <si>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</si>
  <si>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</si>
  <si>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</si>
  <si>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</si>
  <si>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</si>
  <si>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</si>
  <si>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</si>
  <si>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</si>
  <si>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</si>
  <si>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</si>
  <si>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</si>
  <si>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</si>
  <si>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</si>
  <si>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</si>
  <si>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</si>
  <si>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</si>
  <si>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</si>
  <si>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</si>
  <si>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</si>
  <si>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</si>
  <si>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</si>
  <si>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</si>
  <si>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</si>
  <si>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</si>
  <si>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</si>
  <si>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</si>
  <si>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</si>
  <si>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</si>
  <si>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</si>
  <si>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</si>
  <si>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</si>
  <si>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</si>
  <si>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</si>
  <si>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</si>
  <si>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</si>
  <si>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</si>
  <si>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</si>
  <si>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</si>
  <si>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</si>
  <si>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</si>
  <si>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</si>
  <si>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</si>
  <si>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</si>
  <si>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</si>
  <si>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</si>
  <si>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</si>
  <si>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</si>
  <si>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</si>
  <si>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</si>
  <si>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</si>
  <si>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</si>
  <si>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</si>
  <si>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</si>
  <si>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</si>
  <si>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</si>
  <si>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</si>
  <si>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</si>
  <si>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</si>
  <si>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</si>
  <si>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</si>
  <si>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</si>
  <si>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</si>
  <si>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</si>
  <si>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</si>
  <si>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</si>
  <si>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</si>
  <si>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</si>
  <si>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</si>
  <si>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</si>
  <si>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</si>
  <si>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</si>
  <si>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</si>
  <si>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</si>
  <si>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</si>
  <si>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</si>
  <si>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</si>
  <si>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</si>
  <si>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</si>
  <si>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</si>
  <si>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</si>
  <si>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</si>
  <si>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</si>
  <si>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</si>
  <si>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</si>
  <si>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</si>
  <si>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</si>
  <si>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</si>
  <si>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</si>
  <si>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</si>
  <si>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</si>
  <si>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</si>
  <si>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</si>
  <si>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</si>
  <si>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</si>
  <si>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</si>
  <si>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</si>
  <si>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</si>
  <si>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</si>
  <si>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</si>
  <si>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</si>
  <si>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</si>
  <si>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</si>
  <si>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</si>
  <si>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</si>
  <si>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</si>
  <si>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</si>
  <si>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</si>
  <si>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</si>
  <si>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</si>
  <si>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</si>
  <si>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</si>
  <si>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</si>
  <si>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</si>
  <si>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</si>
  <si>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</si>
  <si>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</si>
  <si>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</si>
  <si>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</si>
  <si>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</si>
  <si>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</si>
  <si>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</si>
  <si>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</si>
  <si>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</si>
  <si>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</si>
  <si>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</si>
  <si>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</si>
  <si>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</si>
  <si>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</si>
  <si>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</si>
  <si>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</si>
  <si>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</si>
  <si>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</si>
  <si>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</si>
  <si>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</si>
  <si>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</si>
  <si>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</si>
  <si>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</si>
  <si>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</si>
  <si>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</si>
  <si>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</si>
  <si>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</si>
  <si>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</si>
  <si>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</si>
  <si>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</si>
  <si>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</si>
  <si>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</si>
  <si>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</si>
  <si>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</si>
  <si>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</si>
  <si>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</si>
  <si>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</si>
  <si>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</si>
  <si>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</si>
  <si>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</si>
  <si>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</si>
  <si>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</si>
  <si>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</si>
  <si>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</si>
  <si>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</si>
  <si>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</si>
  <si>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</si>
  <si>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</si>
  <si>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</si>
  <si>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</si>
  <si>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</si>
  <si>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</si>
  <si>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</si>
  <si>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</si>
  <si>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</si>
  <si>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</si>
  <si>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</si>
  <si>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</si>
  <si>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</si>
  <si>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</si>
  <si>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</si>
  <si>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</si>
  <si>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</si>
  <si>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</si>
  <si>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</si>
  <si>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</si>
  <si>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</si>
  <si>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</si>
  <si>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</si>
  <si>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</si>
  <si>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</si>
  <si>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</si>
  <si>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</si>
  <si>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</si>
  <si>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</si>
  <si>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</si>
  <si>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</si>
  <si>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</si>
  <si>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</si>
  <si>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</si>
  <si>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</si>
  <si>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</si>
  <si>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</si>
  <si>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</si>
  <si>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</si>
  <si>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</si>
  <si>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</si>
  <si>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</si>
  <si>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</si>
  <si>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</si>
  <si>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</si>
  <si>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</si>
  <si>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</si>
  <si>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</si>
  <si>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</si>
  <si>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</si>
  <si>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</si>
  <si>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</si>
  <si>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</si>
  <si>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</si>
  <si>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</si>
  <si>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</si>
  <si>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</si>
  <si>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</si>
  <si>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</si>
  <si>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</si>
  <si>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</si>
  <si>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</si>
  <si>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</si>
  <si>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</si>
  <si>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</si>
  <si>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</si>
  <si>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</si>
  <si>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</si>
  <si>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</si>
  <si>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</si>
  <si>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</si>
  <si>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</si>
  <si>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</si>
  <si>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</si>
  <si>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</si>
  <si>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</si>
  <si>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</si>
  <si>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</si>
  <si>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</si>
  <si>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</si>
  <si>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</si>
  <si>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</si>
  <si>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</si>
  <si>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</si>
  <si>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</si>
  <si>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</si>
  <si>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</si>
  <si>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</si>
  <si>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</si>
  <si>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</si>
  <si>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</si>
  <si>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</si>
  <si>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</si>
  <si>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</si>
  <si>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</si>
  <si>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</si>
  <si>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</si>
  <si>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</si>
  <si>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</si>
  <si>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</si>
  <si>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</si>
  <si>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</si>
  <si>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</si>
  <si>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</si>
  <si>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</si>
  <si>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</si>
  <si>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</si>
  <si>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</si>
  <si>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</si>
  <si>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</si>
  <si>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</si>
  <si>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</si>
  <si>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</si>
  <si>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</si>
  <si>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</si>
  <si>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</si>
  <si>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</si>
  <si>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</si>
  <si>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</si>
  <si>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</si>
  <si>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</si>
  <si>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</si>
  <si>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</si>
  <si>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</si>
  <si>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</si>
  <si>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</si>
  <si>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</si>
  <si>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</si>
  <si>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</si>
  <si>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</si>
  <si>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</si>
  <si>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</si>
  <si>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</si>
  <si>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</si>
  <si>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</si>
  <si>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</si>
  <si>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</si>
  <si>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</si>
  <si>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</si>
  <si>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</si>
  <si>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</si>
  <si>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</si>
  <si>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</si>
  <si>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</si>
  <si>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</si>
  <si>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</si>
  <si>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</si>
  <si>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</si>
  <si>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</si>
  <si>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</si>
  <si>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</si>
  <si>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</si>
  <si>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</si>
  <si>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</si>
  <si>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</si>
  <si>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</si>
  <si>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</si>
  <si>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</si>
  <si>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</si>
  <si>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</si>
  <si>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</si>
  <si>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</si>
  <si>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</si>
  <si>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</si>
  <si>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</si>
  <si>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</si>
  <si>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</si>
  <si>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</si>
  <si>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</si>
  <si>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</si>
  <si>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</si>
  <si>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</si>
  <si>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</si>
  <si>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</si>
  <si>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</si>
  <si>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</si>
  <si>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</si>
  <si>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</si>
  <si>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</si>
  <si>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</si>
  <si>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</si>
  <si>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</si>
  <si>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</si>
  <si>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</si>
  <si>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</si>
  <si>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</si>
  <si>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</si>
  <si>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</si>
  <si>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</si>
  <si>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</si>
  <si>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</si>
  <si>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</si>
  <si>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</si>
  <si>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</si>
  <si>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</si>
  <si>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</si>
  <si>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</si>
  <si>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</si>
  <si>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</si>
  <si>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</si>
  <si>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</si>
  <si>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</si>
  <si>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</si>
  <si>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</si>
  <si>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</si>
  <si>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</si>
  <si>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</si>
  <si>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</si>
  <si>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</si>
  <si>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</si>
  <si>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</si>
  <si>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</si>
  <si>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</si>
  <si>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</si>
  <si>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</si>
  <si>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</si>
  <si>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</si>
  <si>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</si>
  <si>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</si>
  <si>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</si>
  <si>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</si>
  <si>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</si>
  <si>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</si>
  <si>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</si>
  <si>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</si>
  <si>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</si>
  <si>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</si>
  <si>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</si>
  <si>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</si>
  <si>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</si>
  <si>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</si>
  <si>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</si>
  <si>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</si>
  <si>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</si>
  <si>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</si>
  <si>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</si>
  <si>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</si>
  <si>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</si>
  <si>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</si>
  <si>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</si>
  <si>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</si>
  <si>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</si>
  <si>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</si>
  <si>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</si>
  <si>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</si>
  <si>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</si>
  <si>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</si>
  <si>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</si>
  <si>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</si>
  <si>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</si>
  <si>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</si>
  <si>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</si>
  <si>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</si>
  <si>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</si>
  <si>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</si>
  <si>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</si>
  <si>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</si>
  <si>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</si>
  <si>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</si>
  <si>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</si>
  <si>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</si>
  <si>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</si>
  <si>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</si>
  <si>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</si>
  <si>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</si>
  <si>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</si>
  <si>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</si>
  <si>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</si>
  <si>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</si>
  <si>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</si>
  <si>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</si>
  <si>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</si>
  <si>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</si>
  <si>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</si>
  <si>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</si>
  <si>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</si>
  <si>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</si>
  <si>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</si>
  <si>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</si>
  <si>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</si>
  <si>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</si>
  <si>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</si>
  <si>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</si>
  <si>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</si>
  <si>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</si>
  <si>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</si>
  <si>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</si>
  <si>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</si>
  <si>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</si>
  <si>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</si>
  <si>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</si>
  <si>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</si>
  <si>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</si>
  <si>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</si>
  <si>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</si>
  <si>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</si>
  <si>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</si>
  <si>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</si>
  <si>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</si>
  <si>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</si>
  <si>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</si>
  <si>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</si>
  <si>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</si>
  <si>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</si>
  <si>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</si>
  <si>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</si>
  <si>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</si>
  <si>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</si>
  <si>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</si>
  <si>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</si>
  <si>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</si>
  <si>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</si>
  <si>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</si>
  <si>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</si>
  <si>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</si>
  <si>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</si>
  <si>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</si>
  <si>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</si>
  <si>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</si>
  <si>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</si>
  <si>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</si>
  <si>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</si>
  <si>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</si>
  <si>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</si>
  <si>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</si>
  <si>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</si>
  <si>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</si>
  <si>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</si>
  <si>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</si>
  <si>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</si>
  <si>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</si>
  <si>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</si>
  <si>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</si>
  <si>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</si>
  <si>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</si>
  <si>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</si>
  <si>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</si>
  <si>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</si>
  <si>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</si>
  <si>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</si>
  <si>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</si>
  <si>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</si>
  <si>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</si>
  <si>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</si>
  <si>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</si>
  <si>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</si>
  <si>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</si>
  <si>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</si>
  <si>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</si>
  <si>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</si>
  <si>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</si>
  <si>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</si>
  <si>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</si>
  <si>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</si>
  <si>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</si>
  <si>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</si>
  <si>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</si>
  <si>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</si>
  <si>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</si>
  <si>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</si>
  <si>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</si>
  <si>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</si>
  <si>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</si>
  <si>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</si>
  <si>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</si>
  <si>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</si>
  <si>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</si>
  <si>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</si>
  <si>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</si>
  <si>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</si>
  <si>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</si>
  <si>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</si>
  <si>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</si>
  <si>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</si>
  <si>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</si>
  <si>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</si>
  <si>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</si>
  <si>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</si>
  <si>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</si>
  <si>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</si>
  <si>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</si>
  <si>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</si>
  <si>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</si>
  <si>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</si>
  <si>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</si>
  <si>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</si>
  <si>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</si>
  <si>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</si>
  <si>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</si>
  <si>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</si>
  <si>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</si>
  <si>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</si>
  <si>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</si>
  <si>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</si>
  <si>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</si>
  <si>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</si>
  <si>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</si>
  <si>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</si>
  <si>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</si>
  <si>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</si>
  <si>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</si>
  <si>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</si>
  <si>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</si>
  <si>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</si>
  <si>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</si>
  <si>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</si>
  <si>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</si>
  <si>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</si>
  <si>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</si>
  <si>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</si>
  <si>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</si>
  <si>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</si>
  <si>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</si>
  <si>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</si>
  <si>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</si>
  <si>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</si>
  <si>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</si>
  <si>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</si>
  <si>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</si>
  <si>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</si>
  <si>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</si>
  <si>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</si>
  <si>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</si>
  <si>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</si>
  <si>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</si>
  <si>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</si>
  <si>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</si>
  <si>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</si>
  <si>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</si>
  <si>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</si>
  <si>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</si>
  <si>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</si>
  <si>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</si>
  <si>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</si>
  <si>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</si>
  <si>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</si>
  <si>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</si>
  <si>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</si>
  <si>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</si>
  <si>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</si>
  <si>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</si>
  <si>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</si>
  <si>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</si>
  <si>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</si>
  <si>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</si>
  <si>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</si>
  <si>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</si>
  <si>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</si>
  <si>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</si>
  <si>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</si>
  <si>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</si>
  <si>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</si>
  <si>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</si>
  <si>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</si>
  <si>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</si>
  <si>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</si>
  <si>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</si>
  <si>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</si>
  <si>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</si>
  <si>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</si>
  <si>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</si>
  <si>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</si>
  <si>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</si>
  <si>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</si>
  <si>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</si>
  <si>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</si>
  <si>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</si>
  <si>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</si>
  <si>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</si>
  <si>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</si>
  <si>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</si>
  <si>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</si>
  <si>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</si>
  <si>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</si>
  <si>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</si>
  <si>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</si>
  <si>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</si>
  <si>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</si>
  <si>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</si>
  <si>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</si>
  <si>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</si>
  <si>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</si>
  <si>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</si>
  <si>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</si>
  <si>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</si>
  <si>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</si>
  <si>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</si>
  <si>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</si>
  <si>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</si>
  <si>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</si>
  <si>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</si>
  <si>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</si>
  <si>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</si>
  <si>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</si>
  <si>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</si>
  <si>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</si>
  <si>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</si>
  <si>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</si>
  <si>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</si>
  <si>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</si>
  <si>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</si>
  <si>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</si>
  <si>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</si>
  <si>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</si>
  <si>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</si>
  <si>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</si>
  <si>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</si>
  <si>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</si>
  <si>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</si>
  <si>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</si>
  <si>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</si>
  <si>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</si>
  <si>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</si>
  <si>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</si>
  <si>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</si>
  <si>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</si>
  <si>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</si>
  <si>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</si>
  <si>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</si>
  <si>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</si>
  <si>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</si>
  <si>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</si>
  <si>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</si>
  <si>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</si>
  <si>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</si>
  <si>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</si>
  <si>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</si>
  <si>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</si>
  <si>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</si>
  <si>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</si>
  <si>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</si>
  <si>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</si>
  <si>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</si>
  <si>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</si>
  <si>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</si>
  <si>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</si>
  <si>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</si>
  <si>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</si>
  <si>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</si>
  <si>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</si>
  <si>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</si>
  <si>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</si>
  <si>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</si>
  <si>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</si>
  <si>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</si>
  <si>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</si>
  <si>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</si>
  <si>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</si>
  <si>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</si>
  <si>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</si>
  <si>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</si>
  <si>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</si>
  <si>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</si>
  <si>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</si>
  <si>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</si>
  <si>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</si>
  <si>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</si>
  <si>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</si>
  <si>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</si>
  <si>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</si>
  <si>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</si>
  <si>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</si>
  <si>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</si>
  <si>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</si>
  <si>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</si>
  <si>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</si>
  <si>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</si>
  <si>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</si>
  <si>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</si>
  <si>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</si>
  <si>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</si>
  <si>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</si>
  <si>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</si>
  <si>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</si>
  <si>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</si>
  <si>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</si>
  <si>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</si>
  <si>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</si>
  <si>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</si>
  <si>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</si>
  <si>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</si>
  <si>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</si>
  <si>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</si>
  <si>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</si>
  <si>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</si>
  <si>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</si>
  <si>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</si>
  <si>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</si>
  <si>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</si>
  <si>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</si>
  <si>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</si>
  <si>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</si>
  <si>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</si>
  <si>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</si>
  <si>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</si>
  <si>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</si>
  <si>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</si>
  <si>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</si>
  <si>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</si>
  <si>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</si>
  <si>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</si>
  <si>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</si>
  <si>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</si>
  <si>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</si>
  <si>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</si>
  <si>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</si>
  <si>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</si>
  <si>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</si>
  <si>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</si>
  <si>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</si>
  <si>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</si>
  <si>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</si>
  <si>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</si>
  <si>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</si>
  <si>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</si>
  <si>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</si>
  <si>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</si>
  <si>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</si>
  <si>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</si>
  <si>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</si>
  <si>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</si>
  <si>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</si>
  <si>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</si>
  <si>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</si>
  <si>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</si>
  <si>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</si>
  <si>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</si>
  <si>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</si>
  <si>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</si>
  <si>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</si>
  <si>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</si>
  <si>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</si>
  <si>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</si>
  <si>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</si>
  <si>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</si>
  <si>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</si>
  <si>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</si>
  <si>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</si>
  <si>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</si>
  <si>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</si>
  <si>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</si>
  <si>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</si>
  <si>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</si>
  <si>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</si>
  <si>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</si>
  <si>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</si>
  <si>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</si>
  <si>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</si>
  <si>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</si>
  <si>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</si>
  <si>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</si>
  <si>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</si>
  <si>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</si>
  <si>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</si>
  <si>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</si>
  <si>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</si>
  <si>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</si>
  <si>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</si>
  <si>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</si>
  <si>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</si>
  <si>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</si>
  <si>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</si>
  <si>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</si>
  <si>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</si>
  <si>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</si>
  <si>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</si>
  <si>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</si>
  <si>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</si>
  <si>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</si>
  <si>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</si>
  <si>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</si>
  <si>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</si>
  <si>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</si>
  <si>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</si>
  <si>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</si>
  <si>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</si>
  <si>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</si>
  <si>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</si>
  <si>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</si>
  <si>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</si>
  <si>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</si>
  <si>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</si>
  <si>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</si>
  <si>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</si>
  <si>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</si>
  <si>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</si>
  <si>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</si>
  <si>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</si>
  <si>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</si>
  <si>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</si>
  <si>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</si>
  <si>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</si>
  <si>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</si>
  <si>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</si>
  <si>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</si>
  <si>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</si>
  <si>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</si>
  <si>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</si>
  <si>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</si>
  <si>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</si>
  <si>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</si>
  <si>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</si>
  <si>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</si>
  <si>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</si>
  <si>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</si>
  <si>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</si>
  <si>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</si>
  <si>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</si>
  <si>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</si>
  <si>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</si>
  <si>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</si>
  <si>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</si>
  <si>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</si>
  <si>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</si>
  <si>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</si>
  <si>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</si>
  <si>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</si>
  <si>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</si>
  <si>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</si>
  <si>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</si>
  <si>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</si>
  <si>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</si>
  <si>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</si>
  <si>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</si>
  <si>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</si>
  <si>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</si>
  <si>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</si>
  <si>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</si>
  <si>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</si>
  <si>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</si>
  <si>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</si>
  <si>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</si>
  <si>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</si>
  <si>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</si>
  <si>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</si>
  <si>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</si>
  <si>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</si>
  <si>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</si>
  <si>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</si>
  <si>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</si>
  <si>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</si>
  <si>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</si>
  <si>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</si>
  <si>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</si>
  <si>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</si>
  <si>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</si>
  <si>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</si>
  <si>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</si>
  <si>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</si>
  <si>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</si>
  <si>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</si>
  <si>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</si>
  <si>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</si>
  <si>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</si>
  <si>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</si>
  <si>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</si>
  <si>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</si>
  <si>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</si>
  <si>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</si>
  <si>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</si>
  <si>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</si>
  <si>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</si>
  <si>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</si>
  <si>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</si>
  <si>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</si>
  <si>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</si>
  <si>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</si>
  <si>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</si>
  <si>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</si>
  <si>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</si>
  <si>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</si>
  <si>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</si>
  <si>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</si>
  <si>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</si>
  <si>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</si>
  <si>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</si>
  <si>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</si>
  <si>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</si>
  <si>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</si>
  <si>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</si>
  <si>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</si>
  <si>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</si>
  <si>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</si>
  <si>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</si>
  <si>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</si>
  <si>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</si>
  <si>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</si>
  <si>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</si>
  <si>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</si>
  <si>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</si>
  <si>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</si>
  <si>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</si>
  <si>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</si>
  <si>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</si>
  <si>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</si>
  <si>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</si>
  <si>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</si>
  <si>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</si>
  <si>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</si>
  <si>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</si>
  <si>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</si>
  <si>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</si>
  <si>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</si>
  <si>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</si>
  <si>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</si>
  <si>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</si>
  <si>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</si>
  <si>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</si>
  <si>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</si>
  <si>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</si>
  <si>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</si>
  <si>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</si>
  <si>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</si>
  <si>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</si>
  <si>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</si>
  <si>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</si>
  <si>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</si>
  <si>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</si>
  <si>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</si>
  <si>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</si>
  <si>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</si>
  <si>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</si>
  <si>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</si>
  <si>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</si>
  <si>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</si>
  <si>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</si>
  <si>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</si>
  <si>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</si>
  <si>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</si>
  <si>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</si>
  <si>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</si>
  <si>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</si>
  <si>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</si>
  <si>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</si>
  <si>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</si>
  <si>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</si>
  <si>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</si>
  <si>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</si>
  <si>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</si>
  <si>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</si>
  <si>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</si>
  <si>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</si>
  <si>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</si>
  <si>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</si>
  <si>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</si>
  <si>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</si>
  <si>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</si>
  <si>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</si>
  <si>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</si>
  <si>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</si>
  <si>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</si>
  <si>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</si>
  <si>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</si>
  <si>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</si>
  <si>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</si>
  <si>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</si>
  <si>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</si>
  <si>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</si>
  <si>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</si>
  <si>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</si>
  <si>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</si>
  <si>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</si>
  <si>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</si>
  <si>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</si>
  <si>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</si>
  <si>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</si>
  <si>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</si>
  <si>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</si>
  <si>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</si>
  <si>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</si>
  <si>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</si>
  <si>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</si>
  <si>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</si>
  <si>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</si>
  <si>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</si>
  <si>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</si>
  <si>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</si>
  <si>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</si>
  <si>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</si>
  <si>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</si>
  <si>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</si>
  <si>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</si>
  <si>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</si>
  <si>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</si>
  <si>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</si>
  <si>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</si>
  <si>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</si>
  <si>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</si>
  <si>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</si>
  <si>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</si>
  <si>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</si>
  <si>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</si>
  <si>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</si>
  <si>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</si>
  <si>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</si>
  <si>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</si>
  <si>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</si>
  <si>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</si>
  <si>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</si>
  <si>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</si>
  <si>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</si>
  <si>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</si>
  <si>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</si>
  <si>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</si>
  <si>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</si>
  <si>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</si>
  <si>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</si>
  <si>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</si>
  <si>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</si>
  <si>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</si>
  <si>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</si>
  <si>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</si>
  <si>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</si>
  <si>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</si>
  <si>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</si>
  <si>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</si>
  <si>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</si>
  <si>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</si>
  <si>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</si>
  <si>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</si>
  <si>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</si>
  <si>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</si>
  <si>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</si>
  <si>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</si>
  <si>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</si>
  <si>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</si>
  <si>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</si>
  <si>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</si>
  <si>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</si>
  <si>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</si>
  <si>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</si>
  <si>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</si>
  <si>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</si>
  <si>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</si>
  <si>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</si>
  <si>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</si>
  <si>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</si>
  <si>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</si>
  <si>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</si>
  <si>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</si>
  <si>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</si>
  <si>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</si>
  <si>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</si>
  <si>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</si>
  <si>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</si>
  <si>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</si>
  <si>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</si>
  <si>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</si>
  <si>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</si>
  <si>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</si>
  <si>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</si>
  <si>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</si>
  <si>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</si>
  <si>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</si>
  <si>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</si>
  <si>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</si>
  <si>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</si>
  <si>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</si>
  <si>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</si>
  <si>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</si>
  <si>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</si>
  <si>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</si>
  <si>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</si>
  <si>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</si>
  <si>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</si>
  <si>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</si>
  <si>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</si>
  <si>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</si>
  <si>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</si>
  <si>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</si>
  <si>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</si>
  <si>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</si>
  <si>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</si>
  <si>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</si>
  <si>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</si>
  <si>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</si>
  <si>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</si>
  <si>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</si>
  <si>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</si>
  <si>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</si>
  <si>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</si>
  <si>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</si>
  <si>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</si>
  <si>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</si>
  <si>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</si>
  <si>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</si>
  <si>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</si>
  <si>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</si>
  <si>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</si>
  <si>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</si>
  <si>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</si>
  <si>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</si>
  <si>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</si>
  <si>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</si>
  <si>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</si>
  <si>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</si>
  <si>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</si>
  <si>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</si>
  <si>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</si>
  <si>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</si>
  <si>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</si>
  <si>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</si>
  <si>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</si>
  <si>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</si>
  <si>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</si>
  <si>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</si>
  <si>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</si>
  <si>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</si>
  <si>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</si>
  <si>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</si>
  <si>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</si>
  <si>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</si>
  <si>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</si>
  <si>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</si>
  <si>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</si>
  <si>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</si>
  <si>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</si>
  <si>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</si>
  <si>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</si>
  <si>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</si>
  <si>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</si>
  <si>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</si>
  <si>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</si>
  <si>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</si>
  <si>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</si>
  <si>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</si>
  <si>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</si>
  <si>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</si>
  <si>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</si>
  <si>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</si>
  <si>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</si>
  <si>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</si>
  <si>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</si>
  <si>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</si>
  <si>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</si>
  <si>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</si>
  <si>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</si>
  <si>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</si>
  <si>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</si>
  <si>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</si>
  <si>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</si>
  <si>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</si>
  <si>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</si>
  <si>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</si>
  <si>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</si>
  <si>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</si>
  <si>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</si>
  <si>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</si>
  <si>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</si>
  <si>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</si>
  <si>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</si>
  <si>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</si>
  <si>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</si>
  <si>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</si>
  <si>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</si>
  <si>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</si>
  <si>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</si>
  <si>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</si>
  <si>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</si>
  <si>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</si>
  <si>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</si>
  <si>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</si>
  <si>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</si>
  <si>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</si>
  <si>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</si>
  <si>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</si>
  <si>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</si>
  <si>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</si>
  <si>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</si>
  <si>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</si>
  <si>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</si>
  <si>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</si>
  <si>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</si>
  <si>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</si>
  <si>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</si>
  <si>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</si>
  <si>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</si>
  <si>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</si>
  <si>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</si>
  <si>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</si>
  <si>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</si>
  <si>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</si>
  <si>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</si>
  <si>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</si>
  <si>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</si>
  <si>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</si>
  <si>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</si>
  <si>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</si>
  <si>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</si>
  <si>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</si>
  <si>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</si>
  <si>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</si>
  <si>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</si>
  <si>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</si>
  <si>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</si>
  <si>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</si>
  <si>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</si>
  <si>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</si>
  <si>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</si>
  <si>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</si>
  <si>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</si>
  <si>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</si>
  <si>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</si>
  <si>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</si>
  <si>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</si>
  <si>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</si>
  <si>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</si>
  <si>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</si>
  <si>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</si>
  <si>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</si>
  <si>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</si>
  <si>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</si>
  <si>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</si>
  <si>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</si>
  <si>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</si>
  <si>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</si>
  <si>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</si>
  <si>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</si>
  <si>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</si>
  <si>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</si>
  <si>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</si>
  <si>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</si>
  <si>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</si>
  <si>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</si>
  <si>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</si>
  <si>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</si>
  <si>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</si>
  <si>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</si>
  <si>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</si>
  <si>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</si>
  <si>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</si>
  <si>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</si>
  <si>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</si>
  <si>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</si>
  <si>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</si>
  <si>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</si>
  <si>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</si>
  <si>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</si>
  <si>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</si>
  <si>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</si>
  <si>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</si>
  <si>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</si>
  <si>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</si>
  <si>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</si>
  <si>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</si>
  <si>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</si>
  <si>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</si>
  <si>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</si>
  <si>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</si>
  <si>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</si>
  <si>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</si>
  <si>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</si>
  <si>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</si>
  <si>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</si>
  <si>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</si>
  <si>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</si>
  <si>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</si>
  <si>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</si>
  <si>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</si>
  <si>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</si>
  <si>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</si>
  <si>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</si>
  <si>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</si>
  <si>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</si>
  <si>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</si>
  <si>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</si>
  <si>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</si>
  <si>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</si>
  <si>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</si>
  <si>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</si>
  <si>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</si>
  <si>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</si>
  <si>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</si>
  <si>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</si>
  <si>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</si>
  <si>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</si>
  <si>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</si>
  <si>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</si>
  <si>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</si>
  <si>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</si>
  <si>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</si>
  <si>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</si>
  <si>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</si>
  <si>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</si>
  <si>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</si>
  <si>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</si>
  <si>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</si>
  <si>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</si>
  <si>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</si>
  <si>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</si>
  <si>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</si>
  <si>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</si>
  <si>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</si>
  <si>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</si>
  <si>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</si>
  <si>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</si>
  <si>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</si>
  <si>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</si>
  <si>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</si>
  <si>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</si>
  <si>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</si>
  <si>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</si>
  <si>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</si>
  <si>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</si>
  <si>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</si>
  <si>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</si>
  <si>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</si>
  <si>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</si>
  <si>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</si>
  <si>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</si>
  <si>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</si>
  <si>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</si>
  <si>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</si>
  <si>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</si>
  <si>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</si>
  <si>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</si>
  <si>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</si>
  <si>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</si>
  <si>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</si>
  <si>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</si>
  <si>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</si>
  <si>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</si>
  <si>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</si>
  <si>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</si>
  <si>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</si>
  <si>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</si>
  <si>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</si>
  <si>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</si>
  <si>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</si>
  <si>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</si>
  <si>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</si>
  <si>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</si>
  <si>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</si>
  <si>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</si>
  <si>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</si>
  <si>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</si>
  <si>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</si>
  <si>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</si>
  <si>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</si>
  <si>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</si>
  <si>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</si>
  <si>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</si>
  <si>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</si>
  <si>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</si>
  <si>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</si>
  <si>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</si>
  <si>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</si>
  <si>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</si>
  <si>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</si>
  <si>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</si>
  <si>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</si>
  <si>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</si>
  <si>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</si>
  <si>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</si>
  <si>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</si>
  <si>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</si>
  <si>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</si>
  <si>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</si>
  <si>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</si>
  <si>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</si>
  <si>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</si>
  <si>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</si>
  <si>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</si>
  <si>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</si>
  <si>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</si>
  <si>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</si>
  <si>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</si>
  <si>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</si>
  <si>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</si>
  <si>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</si>
  <si>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</si>
  <si>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</si>
  <si>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</si>
  <si>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</si>
  <si>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</si>
  <si>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</si>
  <si>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</si>
  <si>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</si>
  <si>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</si>
  <si>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</si>
  <si>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</si>
  <si>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</si>
  <si>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</si>
  <si>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</si>
  <si>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</si>
  <si>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</si>
  <si>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</si>
  <si>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</si>
  <si>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</si>
  <si>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</si>
  <si>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</si>
  <si>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</si>
  <si>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</si>
  <si>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</si>
  <si>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</si>
  <si>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</si>
  <si>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</si>
  <si>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</si>
  <si>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</si>
  <si>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</si>
  <si>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</si>
  <si>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</si>
  <si>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</si>
  <si>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</si>
  <si>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</si>
  <si>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</si>
  <si>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</si>
  <si>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</si>
  <si>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</si>
  <si>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</si>
  <si>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</si>
  <si>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</si>
  <si>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</si>
  <si>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</si>
  <si>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</si>
  <si>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</si>
  <si>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</si>
  <si>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</si>
  <si>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</si>
  <si>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</si>
  <si>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</si>
  <si>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</si>
  <si>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</si>
  <si>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</si>
  <si>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</si>
  <si>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</si>
  <si>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</si>
  <si>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</si>
  <si>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</si>
  <si>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</si>
  <si>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</si>
  <si>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</si>
  <si>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</si>
  <si>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</si>
  <si>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</si>
  <si>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</si>
  <si>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</si>
  <si>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</si>
  <si>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</si>
  <si>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</si>
  <si>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</si>
  <si>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</si>
  <si>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</si>
  <si>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</si>
  <si>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</si>
  <si>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</si>
  <si>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</si>
  <si>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</si>
  <si>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</si>
  <si>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</si>
  <si>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</si>
  <si>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</si>
  <si>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</si>
  <si>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</si>
  <si>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</si>
  <si>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</si>
  <si>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</si>
  <si>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</si>
  <si>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</si>
  <si>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</si>
  <si>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</si>
  <si>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</si>
  <si>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</si>
  <si>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</si>
  <si>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</si>
  <si>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</si>
  <si>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</si>
  <si>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</si>
  <si>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</si>
  <si>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</si>
  <si>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</si>
  <si>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</si>
  <si>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</si>
  <si>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</si>
  <si>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</si>
  <si>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</si>
  <si>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</si>
  <si>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</si>
  <si>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</si>
  <si>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</si>
  <si>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</si>
  <si>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</si>
  <si>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</si>
  <si>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</si>
  <si>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</si>
  <si>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</si>
  <si>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</si>
  <si>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</si>
  <si>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</si>
  <si>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</si>
  <si>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</si>
  <si>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</si>
  <si>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</si>
  <si>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</si>
  <si>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</si>
  <si>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</si>
  <si>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</si>
  <si>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</si>
  <si>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</si>
  <si>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</si>
  <si>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</si>
  <si>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</si>
  <si>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</si>
  <si>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</si>
  <si>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</si>
  <si>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</si>
  <si>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</si>
  <si>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</si>
  <si>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</si>
  <si>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</si>
  <si>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</si>
  <si>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</si>
  <si>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</si>
  <si>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</si>
  <si>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</si>
  <si>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</si>
  <si>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</si>
  <si>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</si>
  <si>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</si>
  <si>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</si>
  <si>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</si>
  <si>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</si>
  <si>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</si>
  <si>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</si>
  <si>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</si>
  <si>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</si>
  <si>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</si>
  <si>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</si>
  <si>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</si>
  <si>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</si>
  <si>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</si>
  <si>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</si>
  <si>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</si>
  <si>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</si>
  <si>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</si>
  <si>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</si>
  <si>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</si>
  <si>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</si>
  <si>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</si>
  <si>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</si>
  <si>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</si>
  <si>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</si>
  <si>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</si>
  <si>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</si>
  <si>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</si>
  <si>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</si>
  <si>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</si>
  <si>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</si>
  <si>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</si>
  <si>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</si>
  <si>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</si>
  <si>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</si>
  <si>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</si>
  <si>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</si>
  <si>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</si>
  <si>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</si>
  <si>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</si>
  <si>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</si>
  <si>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</si>
  <si>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</si>
  <si>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</si>
  <si>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</si>
  <si>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</si>
  <si>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</si>
  <si>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</si>
  <si>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</si>
  <si>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</si>
  <si>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</si>
  <si>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</si>
  <si>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</si>
  <si>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</si>
  <si>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</si>
  <si>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</si>
  <si>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</si>
  <si>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</si>
  <si>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</si>
  <si>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</si>
  <si>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</si>
  <si>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</si>
  <si>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</si>
  <si>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</si>
  <si>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</si>
  <si>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</si>
  <si>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</si>
  <si>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</si>
  <si>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</si>
  <si>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</si>
  <si>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</si>
  <si>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</si>
  <si>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</si>
  <si>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</si>
  <si>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</si>
  <si>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</si>
  <si>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</si>
  <si>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</si>
  <si>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</si>
  <si>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</si>
  <si>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</si>
  <si>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</si>
  <si>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</si>
  <si>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</si>
  <si>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</si>
  <si>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</si>
  <si>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</si>
  <si>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</si>
  <si>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</si>
  <si>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</si>
  <si>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</si>
  <si>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</si>
  <si>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</si>
  <si>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</si>
  <si>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</si>
  <si>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</si>
  <si>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</si>
  <si>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</si>
  <si>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</si>
  <si>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</si>
  <si>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</si>
  <si>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</si>
  <si>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</si>
  <si>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</si>
  <si>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</si>
  <si>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</si>
  <si>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</si>
  <si>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</si>
  <si>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</si>
  <si>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</si>
  <si>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</si>
  <si>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</si>
  <si>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</si>
  <si>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</si>
  <si>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</si>
  <si>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</si>
  <si>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</si>
  <si>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</si>
  <si>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</si>
  <si>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</si>
  <si>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</si>
  <si>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</si>
  <si>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</si>
  <si>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</si>
  <si>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</si>
  <si>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</si>
  <si>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</si>
  <si>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</si>
  <si>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</si>
  <si>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</si>
  <si>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</si>
  <si>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</si>
  <si>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</si>
  <si>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</si>
  <si>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</si>
  <si>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</si>
  <si>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</si>
  <si>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</si>
  <si>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</si>
  <si>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</si>
  <si>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</si>
  <si>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</si>
  <si>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</si>
  <si>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</si>
  <si>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</si>
  <si>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</si>
  <si>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</si>
  <si>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</si>
  <si>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</si>
  <si>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</si>
  <si>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</si>
  <si>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</si>
  <si>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</si>
  <si>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</si>
  <si>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</si>
  <si>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</si>
  <si>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</si>
  <si>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</si>
  <si>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</si>
  <si>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</si>
  <si>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</si>
  <si>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</si>
  <si>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</si>
  <si>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</si>
  <si>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</si>
  <si>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</si>
  <si>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</si>
  <si>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</si>
  <si>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</si>
  <si>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</si>
  <si>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</si>
  <si>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</si>
  <si>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</si>
  <si>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</si>
  <si>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</si>
  <si>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</si>
  <si>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</si>
  <si>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</si>
  <si>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</si>
  <si>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</si>
  <si>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</si>
  <si>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</si>
  <si>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</si>
  <si>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</si>
  <si>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</si>
  <si>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</si>
  <si>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</si>
  <si>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</si>
  <si>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</si>
  <si>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</si>
  <si>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</si>
  <si>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</si>
  <si>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</si>
  <si>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</si>
  <si>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</si>
  <si>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</si>
  <si>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</si>
  <si>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</si>
  <si>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</si>
  <si>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</si>
  <si>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</si>
  <si>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</si>
  <si>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</si>
  <si>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</si>
  <si>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</si>
  <si>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</si>
  <si>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</si>
  <si>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</si>
  <si>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</si>
  <si>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</si>
  <si>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</si>
  <si>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</si>
  <si>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</si>
  <si>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</si>
  <si>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</si>
  <si>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</si>
  <si>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</si>
  <si>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</si>
  <si>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</si>
  <si>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</si>
  <si>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</si>
  <si>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</si>
  <si>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</si>
  <si>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</si>
  <si>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</si>
  <si>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</si>
  <si>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</si>
  <si>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</si>
  <si>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</si>
  <si>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</si>
  <si>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</si>
  <si>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</si>
  <si>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</si>
  <si>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</si>
  <si>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</si>
  <si>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</si>
  <si>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</si>
  <si>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</si>
  <si>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</si>
  <si>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</si>
  <si>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</si>
  <si>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</si>
  <si>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</si>
  <si>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</si>
  <si>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</si>
  <si>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</si>
  <si>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</si>
  <si>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</si>
  <si>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</si>
  <si>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</si>
  <si>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</si>
  <si>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</si>
  <si>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</si>
  <si>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</si>
  <si>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</si>
  <si>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</si>
  <si>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</si>
  <si>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</si>
  <si>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</si>
  <si>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</si>
  <si>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</si>
  <si>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</si>
  <si>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</si>
  <si>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</si>
  <si>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</si>
  <si>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</si>
  <si>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</si>
  <si>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</si>
  <si>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</si>
  <si>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</si>
  <si>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</si>
  <si>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</si>
  <si>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</si>
  <si>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</si>
  <si>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</si>
  <si>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</si>
  <si>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</si>
  <si>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</si>
  <si>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</si>
  <si>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</si>
  <si>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</si>
  <si>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</si>
  <si>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</si>
  <si>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</si>
  <si>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</si>
  <si>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</si>
  <si>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</si>
  <si>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</si>
  <si>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</si>
  <si>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</si>
  <si>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</si>
  <si>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</si>
  <si>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</si>
  <si>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</si>
  <si>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</si>
  <si>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</si>
  <si>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</si>
  <si>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</si>
  <si>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</si>
  <si>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</si>
  <si>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</si>
  <si>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</si>
  <si>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</si>
  <si>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</si>
  <si>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</si>
  <si>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</si>
  <si>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</si>
  <si>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</si>
  <si>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</si>
  <si>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</si>
  <si>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</si>
  <si>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</si>
  <si>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</si>
  <si>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</si>
  <si>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</si>
  <si>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</si>
  <si>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</si>
  <si>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</si>
  <si>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</si>
  <si>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</si>
  <si>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</si>
  <si>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</si>
  <si>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</si>
  <si>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</si>
  <si>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</si>
  <si>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</si>
  <si>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</si>
  <si>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</si>
  <si>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</si>
  <si>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</si>
  <si>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</si>
  <si>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</si>
  <si>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</si>
  <si>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</si>
  <si>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</si>
  <si>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</si>
  <si>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</si>
  <si>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</si>
  <si>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</si>
  <si>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</si>
  <si>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</si>
  <si>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</si>
  <si>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</si>
  <si>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</si>
  <si>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</si>
  <si>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</si>
  <si>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</si>
  <si>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</si>
  <si>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</si>
  <si>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</si>
  <si>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</si>
  <si>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</si>
  <si>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</si>
  <si>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</si>
  <si>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</si>
  <si>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</si>
  <si>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</si>
  <si>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</si>
  <si>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</si>
  <si>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</si>
  <si>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</si>
  <si>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</si>
  <si>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</si>
  <si>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</si>
  <si>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</si>
  <si>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</si>
  <si>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</si>
  <si>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</si>
  <si>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</si>
  <si>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</si>
  <si>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</si>
  <si>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</si>
  <si>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</si>
  <si>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</si>
  <si>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</si>
  <si>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</si>
  <si>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</si>
  <si>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</si>
  <si>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</si>
  <si>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</si>
  <si>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</si>
  <si>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</si>
  <si>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</si>
  <si>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</si>
  <si>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</si>
  <si>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</si>
  <si>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</si>
  <si>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</si>
  <si>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</si>
  <si>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</si>
  <si>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</si>
  <si>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</si>
  <si>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</si>
  <si>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</si>
  <si>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</si>
  <si>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</si>
  <si>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</si>
  <si>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</si>
  <si>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</si>
  <si>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</si>
  <si>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</si>
  <si>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</si>
  <si>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</si>
  <si>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</si>
  <si>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</si>
  <si>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</si>
  <si>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</si>
  <si>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</si>
  <si>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</si>
  <si>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</si>
  <si>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</si>
  <si>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</si>
  <si>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</si>
  <si>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</si>
  <si>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</si>
  <si>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</si>
  <si>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</si>
  <si>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</si>
  <si>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</si>
  <si>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</si>
  <si>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</si>
  <si>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</si>
  <si>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</si>
  <si>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</si>
  <si>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</si>
  <si>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</si>
  <si>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</si>
  <si>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</si>
  <si>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</si>
  <si>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</si>
  <si>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</si>
  <si>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</si>
  <si>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</si>
  <si>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</si>
  <si>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</si>
  <si>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</si>
  <si>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</si>
  <si>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</si>
  <si>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</si>
  <si>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</si>
  <si>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</si>
  <si>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</si>
  <si>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</si>
  <si>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</si>
  <si>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</si>
  <si>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</si>
  <si>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</si>
  <si>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</si>
  <si>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</si>
  <si>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</si>
  <si>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</si>
  <si>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</si>
  <si>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</si>
  <si>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</si>
  <si>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</si>
  <si>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</si>
  <si>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</si>
  <si>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</si>
  <si>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</si>
  <si>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</si>
  <si>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</si>
  <si>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</si>
  <si>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</si>
  <si>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</si>
  <si>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</si>
  <si>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</si>
  <si>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</si>
  <si>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</si>
  <si>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</si>
  <si>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</si>
  <si>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</si>
  <si>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</si>
  <si>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</si>
  <si>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</si>
  <si>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</si>
  <si>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</si>
  <si>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</si>
  <si>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</si>
  <si>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</si>
  <si>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</si>
  <si>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</si>
  <si>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</si>
  <si>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</si>
  <si>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</si>
  <si>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</si>
  <si>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</si>
  <si>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</si>
  <si>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</si>
  <si>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</si>
  <si>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</si>
  <si>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</si>
  <si>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</si>
  <si>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</si>
  <si>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</si>
  <si>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</si>
  <si>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</si>
  <si>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</si>
  <si>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</si>
  <si>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</si>
  <si>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</si>
  <si>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</si>
  <si>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</si>
  <si>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</si>
  <si>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</si>
  <si>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</si>
  <si>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</si>
  <si>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</si>
  <si>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</si>
  <si>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</si>
  <si>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</si>
  <si>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</si>
  <si>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</si>
  <si>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</si>
  <si>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</si>
  <si>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</si>
  <si>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</si>
  <si>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</si>
  <si>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</si>
  <si>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</si>
  <si>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</si>
  <si>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</si>
  <si>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</si>
  <si>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</si>
  <si>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</si>
  <si>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</si>
  <si>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</si>
  <si>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</si>
  <si>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</si>
  <si>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</si>
  <si>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</si>
  <si>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</si>
  <si>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</si>
  <si>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</si>
  <si>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</si>
  <si>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</si>
  <si>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</si>
  <si>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</si>
  <si>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</si>
  <si>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</si>
  <si>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</si>
  <si>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</si>
  <si>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</si>
  <si>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</si>
  <si>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</si>
  <si>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</si>
  <si>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</si>
  <si>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</si>
  <si>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</si>
  <si>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</si>
  <si>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</si>
  <si>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</si>
  <si>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</si>
  <si>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</si>
  <si>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</si>
  <si>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</si>
  <si>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</si>
  <si>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</si>
  <si>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</si>
  <si>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</si>
  <si>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</si>
  <si>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</si>
  <si>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</si>
  <si>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</si>
  <si>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</si>
  <si>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</si>
  <si>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</si>
  <si>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</si>
  <si>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</si>
  <si>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</si>
  <si>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</si>
  <si>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</si>
  <si>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</si>
  <si>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</si>
  <si>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</si>
  <si>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</si>
  <si>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</si>
  <si>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</si>
  <si>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</si>
  <si>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</si>
  <si>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</si>
  <si>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</si>
  <si>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</si>
  <si>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</si>
  <si>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</si>
  <si>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</si>
  <si>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</si>
  <si>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</si>
  <si>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</si>
  <si>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</si>
  <si>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</si>
  <si>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</si>
  <si>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</si>
  <si>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</si>
  <si>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</si>
  <si>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</si>
  <si>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</si>
  <si>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</si>
  <si>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</si>
  <si>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</si>
  <si>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</si>
  <si>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</si>
  <si>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</si>
  <si>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</si>
  <si>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</si>
  <si>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</si>
  <si>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</si>
  <si>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</si>
  <si>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</si>
  <si>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</si>
  <si>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</si>
  <si>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</si>
  <si>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</si>
  <si>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</si>
  <si>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</si>
  <si>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</si>
  <si>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</si>
  <si>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</si>
  <si>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</si>
  <si>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</si>
  <si>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</si>
  <si>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</si>
  <si>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</si>
  <si>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</si>
  <si>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</si>
  <si>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</si>
  <si>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</si>
  <si>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</si>
  <si>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</si>
  <si>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</si>
  <si>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</si>
  <si>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</si>
  <si>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</si>
  <si>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</si>
  <si>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</si>
  <si>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</si>
  <si>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</si>
  <si>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</si>
  <si>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</si>
  <si>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</si>
  <si>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</si>
  <si>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</si>
  <si>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</si>
  <si>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</si>
  <si>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</si>
  <si>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</si>
  <si>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</si>
  <si>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</si>
  <si>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</si>
  <si>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</si>
  <si>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</si>
  <si>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</si>
  <si>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</si>
  <si>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</si>
  <si>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</si>
  <si>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</si>
  <si>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</si>
  <si>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</si>
  <si>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</si>
  <si>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</si>
  <si>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</si>
  <si>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</si>
  <si>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</si>
  <si>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</si>
  <si>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</si>
  <si>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</si>
  <si>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</si>
  <si>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</si>
  <si>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</si>
  <si>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</si>
  <si>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</si>
  <si>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</si>
  <si>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</si>
  <si>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</si>
  <si>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</si>
  <si>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</si>
  <si>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</si>
  <si>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</si>
  <si>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</si>
  <si>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</si>
  <si>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</si>
  <si>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</si>
  <si>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</si>
  <si>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</si>
  <si>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</si>
  <si>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</si>
  <si>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</si>
  <si>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</si>
  <si>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</si>
  <si>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</si>
  <si>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</si>
  <si>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</si>
  <si>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</si>
  <si>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</si>
  <si>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</si>
  <si>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</si>
  <si>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</si>
  <si>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</si>
  <si>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</si>
  <si>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</si>
  <si>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</si>
  <si>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</si>
  <si>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</si>
  <si>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</si>
  <si>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</si>
  <si>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</si>
  <si>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</si>
  <si>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</si>
  <si>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</si>
  <si>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</si>
  <si>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</si>
  <si>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</si>
  <si>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</si>
  <si>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</si>
  <si>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</si>
  <si>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</si>
  <si>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</si>
  <si>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</si>
  <si>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</si>
  <si>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</si>
  <si>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</si>
  <si>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</si>
  <si>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</si>
  <si>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</si>
  <si>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</si>
  <si>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</si>
  <si>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</si>
  <si>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</si>
  <si>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</si>
  <si>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</si>
  <si>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</si>
  <si>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</si>
  <si>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</si>
  <si>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</si>
  <si>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</si>
  <si>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</si>
  <si>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</si>
  <si>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</si>
  <si>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</si>
  <si>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</si>
  <si>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</si>
  <si>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</si>
  <si>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</si>
  <si>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</si>
  <si>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</si>
  <si>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</si>
  <si>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</si>
  <si>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</si>
  <si>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</si>
  <si>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</si>
  <si>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</si>
  <si>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</si>
  <si>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</si>
  <si>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</si>
  <si>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</si>
  <si>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</si>
  <si>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</si>
  <si>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</si>
  <si>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</si>
  <si>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</si>
  <si>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</si>
  <si>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</si>
  <si>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</si>
  <si>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</si>
  <si>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</si>
  <si>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</si>
  <si>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</si>
  <si>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</si>
  <si>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</si>
  <si>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</si>
  <si>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</si>
  <si>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</si>
  <si>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</si>
  <si>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</si>
  <si>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</si>
  <si>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</si>
  <si>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</si>
  <si>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</si>
  <si>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</si>
  <si>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</si>
  <si>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</si>
  <si>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</si>
  <si>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</si>
  <si>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</si>
  <si>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</si>
  <si>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</si>
  <si>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</si>
  <si>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</si>
  <si>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</si>
  <si>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</si>
  <si>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</si>
  <si>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</si>
  <si>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</si>
  <si>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</si>
  <si>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</si>
  <si>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</si>
  <si>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</si>
  <si>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</si>
  <si>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</si>
  <si>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</si>
  <si>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</si>
  <si>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</si>
  <si>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</si>
  <si>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</si>
  <si>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</si>
  <si>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</si>
  <si>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</si>
  <si>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</si>
  <si>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</si>
  <si>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</si>
  <si>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</si>
  <si>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</si>
  <si>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</si>
  <si>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</si>
  <si>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</si>
  <si>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</si>
  <si>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</si>
  <si>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</si>
  <si>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</si>
  <si>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</si>
  <si>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</si>
  <si>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</si>
  <si>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</si>
  <si>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</si>
  <si>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</si>
  <si>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</si>
  <si>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</si>
  <si>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</si>
  <si>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</si>
  <si>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</si>
  <si>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</si>
  <si>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</si>
  <si>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</si>
  <si>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</si>
  <si>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</si>
  <si>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</si>
  <si>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</si>
  <si>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</si>
  <si>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</si>
  <si>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</si>
  <si>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</si>
  <si>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</si>
  <si>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</si>
  <si>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</si>
  <si>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</si>
  <si>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</si>
  <si>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</si>
  <si>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</si>
  <si>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</si>
  <si>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</si>
  <si>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</si>
  <si>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</si>
  <si>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</si>
  <si>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</si>
  <si>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</si>
  <si>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</si>
  <si>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</si>
  <si>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</si>
  <si>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</si>
  <si>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</si>
  <si>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</si>
  <si>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</si>
  <si>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</si>
  <si>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</si>
  <si>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</si>
  <si>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</si>
  <si>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</si>
  <si>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</si>
  <si>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</si>
  <si>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</si>
  <si>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</si>
  <si>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</si>
  <si>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</si>
  <si>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</si>
  <si>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</si>
  <si>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</si>
  <si>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</si>
  <si>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</si>
  <si>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</si>
  <si>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</si>
  <si>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</si>
  <si>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</si>
  <si>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</si>
  <si>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</si>
  <si>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</si>
  <si>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</si>
  <si>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</si>
  <si>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</si>
  <si>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</si>
  <si>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</si>
  <si>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</si>
  <si>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</si>
  <si>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</si>
  <si>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</si>
  <si>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</si>
  <si>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</si>
  <si>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</si>
  <si>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</si>
  <si>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</si>
  <si>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</si>
  <si>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</si>
  <si>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</si>
  <si>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</si>
  <si>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</si>
  <si>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</si>
  <si>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</si>
  <si>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</si>
  <si>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</si>
  <si>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</si>
  <si>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</si>
  <si>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</si>
  <si>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</si>
  <si>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</si>
  <si>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</si>
  <si>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</si>
  <si>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</si>
  <si>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</si>
  <si>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</si>
  <si>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</si>
  <si>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</si>
  <si>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</si>
  <si>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</si>
  <si>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</si>
  <si>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</si>
  <si>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</si>
  <si>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</si>
  <si>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</si>
  <si>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</si>
  <si>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</si>
  <si>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</si>
  <si>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</si>
  <si>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</si>
  <si>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</si>
  <si>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</si>
  <si>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</si>
  <si>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</si>
  <si>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</si>
  <si>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</si>
  <si>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</si>
  <si>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</si>
  <si>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</si>
  <si>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</si>
  <si>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</si>
  <si>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</si>
  <si>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</si>
  <si>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</si>
  <si>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</si>
  <si>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</si>
  <si>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</si>
  <si>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</si>
  <si>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</si>
  <si>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</si>
  <si>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</si>
  <si>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</si>
  <si>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</si>
  <si>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</si>
  <si>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</si>
  <si>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</si>
  <si>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</si>
  <si>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</si>
  <si>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</si>
  <si>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</si>
  <si>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</si>
  <si>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</si>
  <si>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</si>
  <si>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</si>
  <si>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</si>
  <si>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</si>
  <si>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</si>
  <si>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</si>
  <si>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</si>
  <si>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</si>
  <si>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</si>
  <si>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</si>
  <si>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</si>
  <si>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</si>
  <si>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</si>
  <si>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</si>
  <si>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</si>
  <si>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</si>
  <si>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</si>
  <si>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</si>
  <si>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</si>
  <si>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</si>
  <si>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</si>
  <si>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</si>
  <si>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</si>
  <si>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</si>
  <si>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</si>
  <si>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</si>
  <si>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</si>
  <si>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</si>
  <si>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</si>
  <si>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</si>
  <si>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</si>
  <si>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</si>
  <si>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</si>
  <si>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</si>
  <si>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</si>
  <si>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</si>
  <si>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</si>
  <si>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</si>
  <si>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</si>
  <si>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</si>
  <si>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</si>
  <si>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</si>
  <si>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</si>
  <si>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</si>
  <si>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</si>
  <si>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</si>
  <si>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</si>
  <si>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</si>
  <si>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</si>
  <si>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</si>
  <si>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</si>
  <si>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</si>
  <si>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</si>
  <si>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</si>
  <si>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</si>
  <si>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</si>
  <si>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</si>
  <si>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</si>
  <si>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</si>
  <si>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</si>
  <si>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</si>
  <si>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</si>
  <si>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</si>
  <si>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</si>
  <si>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</si>
  <si>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</si>
  <si>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</si>
  <si>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</si>
  <si>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</si>
  <si>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</si>
  <si>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</si>
  <si>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</si>
  <si>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</si>
  <si>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</si>
  <si>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</si>
  <si>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</si>
  <si>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</si>
  <si>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</si>
  <si>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</si>
  <si>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</si>
  <si>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</si>
  <si>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</si>
  <si>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</si>
  <si>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</si>
  <si>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</si>
  <si>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</si>
  <si>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</si>
  <si>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</si>
  <si>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</si>
  <si>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</si>
  <si>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</si>
  <si>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</si>
  <si>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</si>
  <si>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</si>
  <si>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</si>
  <si>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</si>
  <si>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</si>
  <si>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</si>
  <si>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</si>
  <si>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</si>
  <si>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</si>
  <si>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</si>
  <si>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</si>
  <si>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</si>
  <si>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</si>
  <si>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</si>
  <si>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</si>
  <si>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</si>
  <si>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</si>
  <si>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</si>
  <si>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</si>
  <si>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</si>
  <si>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</si>
  <si>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</si>
  <si>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</si>
  <si>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</si>
  <si>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</si>
  <si>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</si>
  <si>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</si>
  <si>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</si>
  <si>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</si>
  <si>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</si>
  <si>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</si>
  <si>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</si>
  <si>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</si>
  <si>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</si>
  <si>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</si>
  <si>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</si>
  <si>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</si>
  <si>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</si>
  <si>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</si>
  <si>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</si>
  <si>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</si>
  <si>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</si>
  <si>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</si>
  <si>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</si>
  <si>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</si>
  <si>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</si>
  <si>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</si>
  <si>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</si>
  <si>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</si>
  <si>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</si>
  <si>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</si>
  <si>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</si>
  <si>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</si>
  <si>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</si>
  <si>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</si>
  <si>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</si>
  <si>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</si>
  <si>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</si>
  <si>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</si>
  <si>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</si>
  <si>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</si>
  <si>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</si>
  <si>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</si>
  <si>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</si>
  <si>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</si>
  <si>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</si>
  <si>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</si>
  <si>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</si>
  <si>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</si>
  <si>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</si>
  <si>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</si>
  <si>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</si>
  <si>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</si>
  <si>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</si>
  <si>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</si>
  <si>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</si>
  <si>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</si>
  <si>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</si>
  <si>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</si>
  <si>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</si>
  <si>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</si>
  <si>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</si>
  <si>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</si>
  <si>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</si>
  <si>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</si>
  <si>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</si>
  <si>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</si>
  <si>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</si>
  <si>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</si>
  <si>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</si>
  <si>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</si>
  <si>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</si>
  <si>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</si>
  <si>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</si>
  <si>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</si>
  <si>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</si>
  <si>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</si>
  <si>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</si>
  <si>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</si>
  <si>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</si>
  <si>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</si>
  <si>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</si>
  <si>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</si>
  <si>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</si>
  <si>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</si>
  <si>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</si>
  <si>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</si>
  <si>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</si>
  <si>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</si>
  <si>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</si>
  <si>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</si>
  <si>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</si>
  <si>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</si>
  <si>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</si>
  <si>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</si>
  <si>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</si>
  <si>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</si>
  <si>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</si>
  <si>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</si>
  <si>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</si>
  <si>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</si>
  <si>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</si>
  <si>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</si>
  <si>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</si>
  <si>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</si>
  <si>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</si>
  <si>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</si>
  <si>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</si>
  <si>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</si>
  <si>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</si>
  <si>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</si>
  <si>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</si>
  <si>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</si>
  <si>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</si>
  <si>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</si>
  <si>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</si>
  <si>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</si>
  <si>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</si>
  <si>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</si>
  <si>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</si>
  <si>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</si>
  <si>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</si>
  <si>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</si>
  <si>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</si>
  <si>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</si>
  <si>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</si>
  <si>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</si>
  <si>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</si>
  <si>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</si>
  <si>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</si>
  <si>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</si>
  <si>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</si>
  <si>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</si>
  <si>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</si>
  <si>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</si>
  <si>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</si>
  <si>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</si>
  <si>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</si>
  <si>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</si>
  <si>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</si>
  <si>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</si>
  <si>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</si>
  <si>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</si>
  <si>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</si>
  <si>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</si>
  <si>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</si>
  <si>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</si>
  <si>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</si>
  <si>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</si>
  <si>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</si>
  <si>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</si>
  <si>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</si>
  <si>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</si>
  <si>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</si>
  <si>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</si>
  <si>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</si>
  <si>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</si>
  <si>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</si>
  <si>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</si>
  <si>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</si>
  <si>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</si>
  <si>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</si>
  <si>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</si>
  <si>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</si>
  <si>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</si>
  <si>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</si>
  <si>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</si>
  <si>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</si>
  <si>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</si>
  <si>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</si>
  <si>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</si>
  <si>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</si>
  <si>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</si>
  <si>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</si>
  <si>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</si>
  <si>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</si>
  <si>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</si>
  <si>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</si>
  <si>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</si>
  <si>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</si>
  <si>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</si>
  <si>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</si>
  <si>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</si>
  <si>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</si>
  <si>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</si>
  <si>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</si>
  <si>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</si>
  <si>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</si>
  <si>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</si>
  <si>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</si>
  <si>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</si>
  <si>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</si>
  <si>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</si>
  <si>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</si>
  <si>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</si>
  <si>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</si>
  <si>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</si>
  <si>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</si>
  <si>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</si>
  <si>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</si>
  <si>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</si>
  <si>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</si>
  <si>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</si>
  <si>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</si>
  <si>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</si>
  <si>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</si>
  <si>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</si>
  <si>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</si>
  <si>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</si>
  <si>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</si>
  <si>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</si>
  <si>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</si>
  <si>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</si>
  <si>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</si>
  <si>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</si>
  <si>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</si>
  <si>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</si>
  <si>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</si>
  <si>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</si>
  <si>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</si>
  <si>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</si>
  <si>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</si>
  <si>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</si>
  <si>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</si>
  <si>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</si>
  <si>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</si>
  <si>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</si>
  <si>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</si>
  <si>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</si>
  <si>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</si>
  <si>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</si>
  <si>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</si>
  <si>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</si>
  <si>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</si>
  <si>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</si>
  <si>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</si>
  <si>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</si>
  <si>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</si>
  <si>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</si>
  <si>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</si>
  <si>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</si>
  <si>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</si>
  <si>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</si>
  <si>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</si>
  <si>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</si>
  <si>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</si>
  <si>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</si>
  <si>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</si>
  <si>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</si>
  <si>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</si>
  <si>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</si>
  <si>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</si>
  <si>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</si>
  <si>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</si>
  <si>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</si>
  <si>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</si>
  <si>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</si>
  <si>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</si>
  <si>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</si>
  <si>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</si>
  <si>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</si>
  <si>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</si>
  <si>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</si>
  <si>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</si>
  <si>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</si>
  <si>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</si>
  <si>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</si>
  <si>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</si>
  <si>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</si>
  <si>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</si>
  <si>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</si>
  <si>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</si>
  <si>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</si>
  <si>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</si>
  <si>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</si>
  <si>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</si>
  <si>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</si>
  <si>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</si>
  <si>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</si>
  <si>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</si>
  <si>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</si>
  <si>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</si>
  <si>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</si>
  <si>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</si>
  <si>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</si>
  <si>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</si>
  <si>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</si>
  <si>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</si>
  <si>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</si>
  <si>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</si>
  <si>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</si>
  <si>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</si>
  <si>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</si>
  <si>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</si>
  <si>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</si>
  <si>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</si>
  <si>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</si>
  <si>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</si>
  <si>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</si>
  <si>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</si>
  <si>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</si>
  <si>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</si>
  <si>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</si>
  <si>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</si>
  <si>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</si>
  <si>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</si>
  <si>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</si>
  <si>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</si>
  <si>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</si>
  <si>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</si>
  <si>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</si>
  <si>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</si>
  <si>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</si>
  <si>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</si>
  <si>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</si>
  <si>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</si>
  <si>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</si>
  <si>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</si>
  <si>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</si>
  <si>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</si>
  <si>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</si>
  <si>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</si>
  <si>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</si>
  <si>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</si>
  <si>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</si>
  <si>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</si>
  <si>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</si>
  <si>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</si>
  <si>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</si>
  <si>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</si>
  <si>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</si>
  <si>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</si>
  <si>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</si>
  <si>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</si>
  <si>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</si>
  <si>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</si>
  <si>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</si>
  <si>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</si>
  <si>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</si>
  <si>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</si>
  <si>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</si>
  <si>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</si>
  <si>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</si>
  <si>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</si>
  <si>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</si>
  <si>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</si>
  <si>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</si>
  <si>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</si>
  <si>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</si>
  <si>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</si>
  <si>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</si>
  <si>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</si>
  <si>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</si>
  <si>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</si>
  <si>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</si>
  <si>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</si>
  <si>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</si>
  <si>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</si>
  <si>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</si>
  <si>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</si>
  <si>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</si>
  <si>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</si>
  <si>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</si>
  <si>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</si>
  <si>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</si>
  <si>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</si>
  <si>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</si>
  <si>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</si>
  <si>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</si>
  <si>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</si>
  <si>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</si>
  <si>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</si>
  <si>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</si>
  <si>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</si>
  <si>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</si>
  <si>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</si>
  <si>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</si>
  <si>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</si>
  <si>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</si>
  <si>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</si>
  <si>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</si>
  <si>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</si>
  <si>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</si>
  <si>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</si>
  <si>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</si>
  <si>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</si>
  <si>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</si>
  <si>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</si>
  <si>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</si>
  <si>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</si>
  <si>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</si>
  <si>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</si>
  <si>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</si>
  <si>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</si>
  <si>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</si>
  <si>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</si>
  <si>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</si>
  <si>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</si>
  <si>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</si>
  <si>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</si>
  <si>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</si>
  <si>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</si>
  <si>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</si>
  <si>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</si>
  <si>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</si>
  <si>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</si>
  <si>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</si>
  <si>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</si>
  <si>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</si>
  <si>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</si>
  <si>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</si>
  <si>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</si>
  <si>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</si>
  <si>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</si>
  <si>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</si>
  <si>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</si>
  <si>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</si>
  <si>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</si>
  <si>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</si>
  <si>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</si>
  <si>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</si>
  <si>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</si>
  <si>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</si>
  <si>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</si>
  <si>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</si>
  <si>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</si>
  <si>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</si>
  <si>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</si>
  <si>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</si>
  <si>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</si>
  <si>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</si>
  <si>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</si>
  <si>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</si>
  <si>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</si>
  <si>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</si>
  <si>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</si>
  <si>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</si>
  <si>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</si>
  <si>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</si>
  <si>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</si>
  <si>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</si>
  <si>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</si>
  <si>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</si>
  <si>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</si>
  <si>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</si>
  <si>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</si>
  <si>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</si>
  <si>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</si>
  <si>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</si>
  <si>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</si>
  <si>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</si>
  <si>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</si>
  <si>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</si>
  <si>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</si>
  <si>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</si>
  <si>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</si>
  <si>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</si>
  <si>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</si>
  <si>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</si>
  <si>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</si>
  <si>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</si>
  <si>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</si>
  <si>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</si>
  <si>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</si>
  <si>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</si>
  <si>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</si>
  <si>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</si>
  <si>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</si>
  <si>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</si>
  <si>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</si>
  <si>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</si>
  <si>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</si>
  <si>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</si>
  <si>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</si>
  <si>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</si>
  <si>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</si>
  <si>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</si>
  <si>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</si>
  <si>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</si>
  <si>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</si>
  <si>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</si>
  <si>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</si>
  <si>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</si>
  <si>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</si>
  <si>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</si>
  <si>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</si>
  <si>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</si>
  <si>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</si>
  <si>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</si>
  <si>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</si>
  <si>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</si>
  <si>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</si>
  <si>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</si>
  <si>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</si>
  <si>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</si>
  <si>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</si>
  <si>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</si>
  <si>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</si>
  <si>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</si>
  <si>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</si>
  <si>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</si>
  <si>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</si>
  <si>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</si>
  <si>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</si>
  <si>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</si>
  <si>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</si>
  <si>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</si>
  <si>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</si>
  <si>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</si>
  <si>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</si>
  <si>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</si>
  <si>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</si>
  <si>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</si>
  <si>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</si>
  <si>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</si>
  <si>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</si>
  <si>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</si>
  <si>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</si>
  <si>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</si>
  <si>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</si>
  <si>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</si>
  <si>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</si>
  <si>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</si>
  <si>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</si>
  <si>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</si>
  <si>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</si>
  <si>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</si>
  <si>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</si>
  <si>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</si>
  <si>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</si>
  <si>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</si>
  <si>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</si>
  <si>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</si>
  <si>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</si>
  <si>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</si>
  <si>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</si>
  <si>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</si>
  <si>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</si>
  <si>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</si>
  <si>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</si>
  <si>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</si>
  <si>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</si>
  <si>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</si>
  <si>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</si>
  <si>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</si>
  <si>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</si>
  <si>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</si>
  <si>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</si>
  <si>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</si>
  <si>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</si>
  <si>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</si>
  <si>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</si>
  <si>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</si>
  <si>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</si>
  <si>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</si>
  <si>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</si>
  <si>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</si>
  <si>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</si>
  <si>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</si>
  <si>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</si>
  <si>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</si>
  <si>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</si>
  <si>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</si>
  <si>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</si>
  <si>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</si>
  <si>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</si>
  <si>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</si>
  <si>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</si>
  <si>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</si>
  <si>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</si>
  <si>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</si>
  <si>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</si>
  <si>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</si>
  <si>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</si>
  <si>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</si>
  <si>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</si>
  <si>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</si>
  <si>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</si>
  <si>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</si>
  <si>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</si>
  <si>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</si>
  <si>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</si>
  <si>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</si>
  <si>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</si>
  <si>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</si>
  <si>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</si>
  <si>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</si>
  <si>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</si>
  <si>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</si>
  <si>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</si>
  <si>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</si>
  <si>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</si>
  <si>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</si>
  <si>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</si>
  <si>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</si>
  <si>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</si>
  <si>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</si>
  <si>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</si>
  <si>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</si>
  <si>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</si>
  <si>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</si>
  <si>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</si>
  <si>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</si>
  <si>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</si>
  <si>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</si>
  <si>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</si>
  <si>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</si>
  <si>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</si>
  <si>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</si>
  <si>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</si>
  <si>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</si>
  <si>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</si>
  <si>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</si>
  <si>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</si>
  <si>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</si>
  <si>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</si>
  <si>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</si>
  <si>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</si>
  <si>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</si>
  <si>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</si>
  <si>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</si>
  <si>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</si>
  <si>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</si>
  <si>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</si>
  <si>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</si>
  <si>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</si>
  <si>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</si>
  <si>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</si>
  <si>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</si>
  <si>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</si>
  <si>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</si>
  <si>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</si>
  <si>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</si>
  <si>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</si>
  <si>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</si>
  <si>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</si>
  <si>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</si>
  <si>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</si>
  <si>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</si>
  <si>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</si>
  <si>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</si>
  <si>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</si>
  <si>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</si>
  <si>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</si>
  <si>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</si>
  <si>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</si>
  <si>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</si>
  <si>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</si>
  <si>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</si>
  <si>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</si>
  <si>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</si>
  <si>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</si>
  <si>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</si>
  <si>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</si>
  <si>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</si>
  <si>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</si>
  <si>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</si>
  <si>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</si>
  <si>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</si>
  <si>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</si>
  <si>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</si>
  <si>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</si>
  <si>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</si>
  <si>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</si>
  <si>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</si>
  <si>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</si>
  <si>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</si>
  <si>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</si>
  <si>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</si>
  <si>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</si>
  <si>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</si>
  <si>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</si>
  <si>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</si>
  <si>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</si>
  <si>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</si>
  <si>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</si>
  <si>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</si>
  <si>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</si>
  <si>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</si>
  <si>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</si>
  <si>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</si>
  <si>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</si>
  <si>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</si>
  <si>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</si>
  <si>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</si>
  <si>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</si>
  <si>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</si>
  <si>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</si>
  <si>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</si>
  <si>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</si>
  <si>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</si>
  <si>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</si>
  <si>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</si>
  <si>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</si>
  <si>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</si>
  <si>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</si>
  <si>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</si>
  <si>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</si>
  <si>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</si>
  <si>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</si>
  <si>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</si>
  <si>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</si>
  <si>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</si>
  <si>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</si>
  <si>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</si>
  <si>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</si>
  <si>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</si>
  <si>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</si>
  <si>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</si>
  <si>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</si>
  <si>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</si>
  <si>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</si>
  <si>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</si>
  <si>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</si>
  <si>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</si>
  <si>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</si>
  <si>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</si>
  <si>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</si>
  <si>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</si>
  <si>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</si>
  <si>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</si>
  <si>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</si>
  <si>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</si>
  <si>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</si>
  <si>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</si>
  <si>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</si>
  <si>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</si>
  <si>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</si>
  <si>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</si>
  <si>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</si>
  <si>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</si>
  <si>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</si>
  <si>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</si>
  <si>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</si>
  <si>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</si>
  <si>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</si>
  <si>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</si>
  <si>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</si>
  <si>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</si>
  <si>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</si>
  <si>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</si>
  <si>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</si>
  <si>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</si>
  <si>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</si>
  <si>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</si>
  <si>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</si>
  <si>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</si>
  <si>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</si>
  <si>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</si>
  <si>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</si>
  <si>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</si>
  <si>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</si>
  <si>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</si>
  <si>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</si>
  <si>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</si>
  <si>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</si>
  <si>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</si>
  <si>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</si>
  <si>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</si>
  <si>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</si>
  <si>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</si>
  <si>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</si>
  <si>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</si>
  <si>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</si>
  <si>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</si>
  <si>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</si>
  <si>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</si>
  <si>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</si>
  <si>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</si>
  <si>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</si>
  <si>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</si>
  <si>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</si>
  <si>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</si>
  <si>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</si>
  <si>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</si>
  <si>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</si>
  <si>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</si>
  <si>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</si>
  <si>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</si>
  <si>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</si>
  <si>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</si>
  <si>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</si>
  <si>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</si>
  <si>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</si>
  <si>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</si>
  <si>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</si>
  <si>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</si>
  <si>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</si>
  <si>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</si>
  <si>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</si>
  <si>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</si>
  <si>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</si>
  <si>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</si>
  <si>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</si>
  <si>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</si>
  <si>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</si>
  <si>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</si>
  <si>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</si>
  <si>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</si>
  <si>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</si>
  <si>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</si>
  <si>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</si>
  <si>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</si>
  <si>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</si>
  <si>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</si>
  <si>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</si>
  <si>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</si>
  <si>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</si>
  <si>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</si>
  <si>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</si>
  <si>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</si>
  <si>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</si>
  <si>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</si>
  <si>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</si>
  <si>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</si>
  <si>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</si>
  <si>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</si>
  <si>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</si>
  <si>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</si>
  <si>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</si>
  <si>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</si>
  <si>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</si>
  <si>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</si>
  <si>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</si>
  <si>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</si>
  <si>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</si>
  <si>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</si>
  <si>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</si>
  <si>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</si>
  <si>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</si>
  <si>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</si>
  <si>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</si>
  <si>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</si>
  <si>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</si>
  <si>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</si>
  <si>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</si>
  <si>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</si>
  <si>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</si>
  <si>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</si>
  <si>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</si>
  <si>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</si>
  <si>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</si>
  <si>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</si>
  <si>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</si>
  <si>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</si>
  <si>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</si>
  <si>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</si>
  <si>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</si>
  <si>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</si>
  <si>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</si>
  <si>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</si>
  <si>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</si>
  <si>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</si>
  <si>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</si>
  <si>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</si>
  <si>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</si>
  <si>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</si>
  <si>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</si>
  <si>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</si>
  <si>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</si>
  <si>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</si>
  <si>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</si>
  <si>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</si>
  <si>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</si>
  <si>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</si>
  <si>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</si>
  <si>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</si>
  <si>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</si>
  <si>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</si>
  <si>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</si>
  <si>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</si>
  <si>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</si>
  <si>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</si>
  <si>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</si>
  <si>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</si>
  <si>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</si>
  <si>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</si>
  <si>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</si>
  <si>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</si>
  <si>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</si>
  <si>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</si>
  <si>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</si>
  <si>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</si>
  <si>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</si>
  <si>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</si>
  <si>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</si>
  <si>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</si>
  <si>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</si>
  <si>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</si>
  <si>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</si>
  <si>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</si>
  <si>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</si>
  <si>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</si>
  <si>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</si>
  <si>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</si>
  <si>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</si>
  <si>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</si>
  <si>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</si>
  <si>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</si>
  <si>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</si>
  <si>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</si>
  <si>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</si>
  <si>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</si>
  <si>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</si>
  <si>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</si>
  <si>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</si>
  <si>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</si>
  <si>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</si>
  <si>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</si>
  <si>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</si>
  <si>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</si>
  <si>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</si>
  <si>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</si>
  <si>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</si>
  <si>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</si>
  <si>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</si>
  <si>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</si>
  <si>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</si>
  <si>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</si>
  <si>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</si>
  <si>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</si>
  <si>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</si>
  <si>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</si>
  <si>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</si>
  <si>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</si>
  <si>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</si>
  <si>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</si>
  <si>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</si>
  <si>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</si>
  <si>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</si>
  <si>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</si>
  <si>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</si>
  <si>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</si>
  <si>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</si>
  <si>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</si>
  <si>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</si>
  <si>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</si>
  <si>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</si>
  <si>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</si>
  <si>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</si>
  <si>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</si>
  <si>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</si>
  <si>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</si>
  <si>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</si>
  <si>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</si>
  <si>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</si>
  <si>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</si>
  <si>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</si>
  <si>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</si>
  <si>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</si>
  <si>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</si>
  <si>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</si>
  <si>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</si>
  <si>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</si>
  <si>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</si>
  <si>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</si>
  <si>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</si>
  <si>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</si>
  <si>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</si>
  <si>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</si>
  <si>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</si>
  <si>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</si>
  <si>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</si>
  <si>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</si>
  <si>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</si>
  <si>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</si>
  <si>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</si>
  <si>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</si>
  <si>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</si>
  <si>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</si>
  <si>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</si>
  <si>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</si>
  <si>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</si>
  <si>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</si>
  <si>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</si>
  <si>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</si>
  <si>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</si>
  <si>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</si>
  <si>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</si>
  <si>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</si>
  <si>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</si>
  <si>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</si>
  <si>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</si>
  <si>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</si>
  <si>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</si>
  <si>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</si>
  <si>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</si>
  <si>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</si>
  <si>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</si>
  <si>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</si>
  <si>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</si>
  <si>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</si>
  <si>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</si>
  <si>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</si>
  <si>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</si>
  <si>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</si>
  <si>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</si>
  <si>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</si>
  <si>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</si>
  <si>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</si>
  <si>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</si>
  <si>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</si>
  <si>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</si>
  <si>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</si>
  <si>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</si>
  <si>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</si>
  <si>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</si>
  <si>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</si>
  <si>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</si>
  <si>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</si>
  <si>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</si>
  <si>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</si>
  <si>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</si>
  <si>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</si>
  <si>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</si>
  <si>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</si>
  <si>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</si>
  <si>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</si>
  <si>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</si>
  <si>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</si>
  <si>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</si>
  <si>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</si>
  <si>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</si>
  <si>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</si>
  <si>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</si>
  <si>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</si>
  <si>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</si>
  <si>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</si>
  <si>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</si>
  <si>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</si>
  <si>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</si>
  <si>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</si>
  <si>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</si>
  <si>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</si>
  <si>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</si>
  <si>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</si>
  <si>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</si>
  <si>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</si>
  <si>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</si>
  <si>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</si>
  <si>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</si>
  <si>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</si>
  <si>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</si>
  <si>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</si>
  <si>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</si>
  <si>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</si>
  <si>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</si>
  <si>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</si>
  <si>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</si>
  <si>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</si>
  <si>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</si>
  <si>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</si>
  <si>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</si>
  <si>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</si>
  <si>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</si>
  <si>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</si>
  <si>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</si>
  <si>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</si>
  <si>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</si>
  <si>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</si>
  <si>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</si>
  <si>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</si>
  <si>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</si>
  <si>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</si>
  <si>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</si>
  <si>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</si>
  <si>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</si>
  <si>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</si>
  <si>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</si>
  <si>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</si>
  <si>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</si>
  <si>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</si>
  <si>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</si>
  <si>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</si>
  <si>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</si>
  <si>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</si>
  <si>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</si>
  <si>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</si>
  <si>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</si>
  <si>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</si>
  <si>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</si>
  <si>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</si>
  <si>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</si>
  <si>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</si>
  <si>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</si>
  <si>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</si>
  <si>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</si>
  <si>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</si>
  <si>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</si>
  <si>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</si>
  <si>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</si>
  <si>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</si>
  <si>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</si>
  <si>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</si>
  <si>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</si>
  <si>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</si>
  <si>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</si>
  <si>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</si>
  <si>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</si>
  <si>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</si>
  <si>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</si>
  <si>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</si>
  <si>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</si>
  <si>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</si>
  <si>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</si>
  <si>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</si>
  <si>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</si>
  <si>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</si>
  <si>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</si>
  <si>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</si>
  <si>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</si>
  <si>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</si>
  <si>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</si>
  <si>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</si>
  <si>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</si>
  <si>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</si>
  <si>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</si>
  <si>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</si>
  <si>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</si>
  <si>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</si>
  <si>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</si>
  <si>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</si>
  <si>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</si>
  <si>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</si>
  <si>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</si>
  <si>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</si>
  <si>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</si>
  <si>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</si>
  <si>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</si>
  <si>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</si>
  <si>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</si>
  <si>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</si>
  <si>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</si>
  <si>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</si>
  <si>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</si>
  <si>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</si>
  <si>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</si>
  <si>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</si>
  <si>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</si>
  <si>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</si>
  <si>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</si>
  <si>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</si>
  <si>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</si>
  <si>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</si>
  <si>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</si>
  <si>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</si>
  <si>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</si>
  <si>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</si>
  <si>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</si>
  <si>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</si>
  <si>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</si>
  <si>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</si>
  <si>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</si>
  <si>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</si>
  <si>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</si>
  <si>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</si>
  <si>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</si>
  <si>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</si>
  <si>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</si>
  <si>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</si>
  <si>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</si>
  <si>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</si>
  <si>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</si>
  <si>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</si>
  <si>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</si>
  <si>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</si>
  <si>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</si>
  <si>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</si>
  <si>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</si>
  <si>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</si>
  <si>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</si>
  <si>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</si>
  <si>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</si>
  <si>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</si>
  <si>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</si>
  <si>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</si>
  <si>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</si>
  <si>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</si>
  <si>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</si>
  <si>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</si>
  <si>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</si>
  <si>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</si>
  <si>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</si>
  <si>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</si>
  <si>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</si>
  <si>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</si>
  <si>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</si>
  <si>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</si>
  <si>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</si>
  <si>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</si>
  <si>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</si>
  <si>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</si>
  <si>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</si>
  <si>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</si>
  <si>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</si>
  <si>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</si>
  <si>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</si>
  <si>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</si>
  <si>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</si>
  <si>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</si>
  <si>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</si>
  <si>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</si>
  <si>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</si>
  <si>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</si>
  <si>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</si>
  <si>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</si>
  <si>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</si>
  <si>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</si>
  <si>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</si>
  <si>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</si>
  <si>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</si>
  <si>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</si>
  <si>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</si>
  <si>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</si>
  <si>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</si>
  <si>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</si>
  <si>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</si>
  <si>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</si>
  <si>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</si>
  <si>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</si>
  <si>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</si>
  <si>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</si>
  <si>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</si>
  <si>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</si>
  <si>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</si>
  <si>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</si>
  <si>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</si>
  <si>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</si>
  <si>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</si>
  <si>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</si>
  <si>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</si>
  <si>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</si>
  <si>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</si>
  <si>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</si>
  <si>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</si>
  <si>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</si>
  <si>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</si>
  <si>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</si>
  <si>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</si>
  <si>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</si>
  <si>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</si>
  <si>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</si>
  <si>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</si>
  <si>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</si>
  <si>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</si>
  <si>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</si>
  <si>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</si>
  <si>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</si>
  <si>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</si>
  <si>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</si>
  <si>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</si>
  <si>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</si>
  <si>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</si>
  <si>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</si>
  <si>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</si>
  <si>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</si>
  <si>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</si>
  <si>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</si>
  <si>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</si>
  <si>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</si>
  <si>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</si>
  <si>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</si>
  <si>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</si>
  <si>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</si>
  <si>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</si>
  <si>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</si>
  <si>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</si>
  <si>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</si>
  <si>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</si>
  <si>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</si>
  <si>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</si>
  <si>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</si>
  <si>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</si>
  <si>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</si>
  <si>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</si>
  <si>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</si>
  <si>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</si>
  <si>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</si>
  <si>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</si>
  <si>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</si>
  <si>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</si>
  <si>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</si>
  <si>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</si>
  <si>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</si>
  <si>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</si>
  <si>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</si>
  <si>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</si>
  <si>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</si>
  <si>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</si>
  <si>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</si>
  <si>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</si>
  <si>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</si>
  <si>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</si>
  <si>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</si>
  <si>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</si>
  <si>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</si>
  <si>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</si>
  <si>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</si>
  <si>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</si>
  <si>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</si>
  <si>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</si>
  <si>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</si>
  <si>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</si>
  <si>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</si>
  <si>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</si>
  <si>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</si>
  <si>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</si>
  <si>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</si>
  <si>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</si>
  <si>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</si>
  <si>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</si>
  <si>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</si>
  <si>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</si>
  <si>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</si>
  <si>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</si>
  <si>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</si>
  <si>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</si>
  <si>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</si>
  <si>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</si>
  <si>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</si>
  <si>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</si>
  <si>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</si>
  <si>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</si>
  <si>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</si>
  <si>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</si>
  <si>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</si>
  <si>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</si>
  <si>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</si>
  <si>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</si>
  <si>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</si>
  <si>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</si>
  <si>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</si>
  <si>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</si>
  <si>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</si>
  <si>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</si>
  <si>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</si>
  <si>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</si>
  <si>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</si>
  <si>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</si>
  <si>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</si>
  <si>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</si>
  <si>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</si>
  <si>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</si>
  <si>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</si>
  <si>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</si>
  <si>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</si>
  <si>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</si>
  <si>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</si>
  <si>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</si>
  <si>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</si>
  <si>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</si>
  <si>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</si>
  <si>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</si>
  <si>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</si>
  <si>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</si>
  <si>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</si>
  <si>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</si>
  <si>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</si>
  <si>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</si>
  <si>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</si>
  <si>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</si>
  <si>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</si>
  <si>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</si>
  <si>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</si>
  <si>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</si>
  <si>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</si>
  <si>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</si>
  <si>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</si>
  <si>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</si>
  <si>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</si>
  <si>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</si>
  <si>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</si>
  <si>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</si>
  <si>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</si>
  <si>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</si>
  <si>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</si>
  <si>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</si>
  <si>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</si>
  <si>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</si>
  <si>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</si>
  <si>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</si>
  <si>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</si>
  <si>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</si>
  <si>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</si>
  <si>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</si>
  <si>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</si>
  <si>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</si>
  <si>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</si>
  <si>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</si>
  <si>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</si>
  <si>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</si>
  <si>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</si>
  <si>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</si>
  <si>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</si>
  <si>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</si>
  <si>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</si>
  <si>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</si>
  <si>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</si>
  <si>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</si>
  <si>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</si>
  <si>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</si>
  <si>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</si>
  <si>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</si>
  <si>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</si>
  <si>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</si>
  <si>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</si>
  <si>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</si>
  <si>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</si>
  <si>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</si>
  <si>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</si>
  <si>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</si>
  <si>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</si>
  <si>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</si>
  <si>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</si>
  <si>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</si>
  <si>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</si>
  <si>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</si>
  <si>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</si>
  <si>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</si>
  <si>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</si>
  <si>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</si>
  <si>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</si>
  <si>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</si>
  <si>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</si>
  <si>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</si>
  <si>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</si>
  <si>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</si>
  <si>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</si>
  <si>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</si>
  <si>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</si>
  <si>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</si>
  <si>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</si>
  <si>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</si>
  <si>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</si>
  <si>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</si>
  <si>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</si>
  <si>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</si>
  <si>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</si>
  <si>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</si>
  <si>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</si>
  <si>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</si>
  <si>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</si>
  <si>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</si>
  <si>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</si>
  <si>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</si>
  <si>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</si>
  <si>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</si>
  <si>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</si>
  <si>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</si>
  <si>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</si>
  <si>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</si>
  <si>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</si>
  <si>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</si>
  <si>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</si>
  <si>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</si>
  <si>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</si>
  <si>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</si>
  <si>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</si>
  <si>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</si>
  <si>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</si>
  <si>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</si>
  <si>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</si>
  <si>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</si>
  <si>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</si>
  <si>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</si>
  <si>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</si>
  <si>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</si>
  <si>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</si>
  <si>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</si>
  <si>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</si>
  <si>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</si>
  <si>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</si>
  <si>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</si>
  <si>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</si>
  <si>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</si>
  <si>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</si>
  <si>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</si>
  <si>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</si>
  <si>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</si>
  <si>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</si>
  <si>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</si>
  <si>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</si>
  <si>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</si>
  <si>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</si>
  <si>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</si>
  <si>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</si>
  <si>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</si>
  <si>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</si>
  <si>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</si>
  <si>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</si>
  <si>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</si>
  <si>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</si>
  <si>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</si>
  <si>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</si>
  <si>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</si>
  <si>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</si>
  <si>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</si>
  <si>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</si>
  <si>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</si>
  <si>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</si>
  <si>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</si>
  <si>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</si>
  <si>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</si>
  <si>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</si>
  <si>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</si>
  <si>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</si>
  <si>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</si>
  <si>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</si>
  <si>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</si>
  <si>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</si>
  <si>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</si>
  <si>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</si>
  <si>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</si>
  <si>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</si>
  <si>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</si>
  <si>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</si>
  <si>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</si>
  <si>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</si>
  <si>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</si>
  <si>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</si>
  <si>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</si>
  <si>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</si>
  <si>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</si>
  <si>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</si>
  <si>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</si>
  <si>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</si>
  <si>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</si>
  <si>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</si>
  <si>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</si>
  <si>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</si>
  <si>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</si>
  <si>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</si>
  <si>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</si>
  <si>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</si>
  <si>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</si>
  <si>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</si>
  <si>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</si>
  <si>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</si>
  <si>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</si>
  <si>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</si>
  <si>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</si>
  <si>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</si>
  <si>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</si>
  <si>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</si>
  <si>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</si>
  <si>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</si>
  <si>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</si>
  <si>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</si>
  <si>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</si>
  <si>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</si>
  <si>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</si>
  <si>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</si>
  <si>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</si>
  <si>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</si>
  <si>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</si>
  <si>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</si>
  <si>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</si>
  <si>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</si>
  <si>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</si>
  <si>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</si>
  <si>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</si>
  <si>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</si>
  <si>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</si>
  <si>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</si>
  <si>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</si>
  <si>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</si>
  <si>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</si>
  <si>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</si>
  <si>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</si>
  <si>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</si>
  <si>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</si>
  <si>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</si>
  <si>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</si>
  <si>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</si>
  <si>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</si>
  <si>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</si>
  <si>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</si>
  <si>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</si>
  <si>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</si>
  <si>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</si>
  <si>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</si>
  <si>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</si>
  <si>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</si>
  <si>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</si>
  <si>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</si>
  <si>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</si>
  <si>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</si>
  <si>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</si>
  <si>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</si>
  <si>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</si>
  <si>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</si>
  <si>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</si>
  <si>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</si>
  <si>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</si>
  <si>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</si>
  <si>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</si>
  <si>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</si>
  <si>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</si>
  <si>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</si>
  <si>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</si>
  <si>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</si>
  <si>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</si>
  <si>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</si>
  <si>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</si>
  <si>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</si>
  <si>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</si>
  <si>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</si>
  <si>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</si>
  <si>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</si>
  <si>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</si>
  <si>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</si>
  <si>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</si>
  <si>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</si>
  <si>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</si>
  <si>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</si>
  <si>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</si>
  <si>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</si>
  <si>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</si>
  <si>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</si>
  <si>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</si>
  <si>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</si>
  <si>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</si>
  <si>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</si>
  <si>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</si>
  <si>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</si>
  <si>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</si>
  <si>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</si>
  <si>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</si>
  <si>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</si>
  <si>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</si>
  <si>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</si>
  <si>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</si>
  <si>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</si>
  <si>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</si>
  <si>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</si>
  <si>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</si>
  <si>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</si>
  <si>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</si>
  <si>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</si>
  <si>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</si>
  <si>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</si>
  <si>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</si>
  <si>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</si>
  <si>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</si>
  <si>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</si>
  <si>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</si>
  <si>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</si>
  <si>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</si>
  <si>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</si>
  <si>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</si>
  <si>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</si>
  <si>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</si>
  <si>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</si>
  <si>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</si>
  <si>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</si>
  <si>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</si>
  <si>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</si>
  <si>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</si>
  <si>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</si>
  <si>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</si>
  <si>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</si>
  <si>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</si>
  <si>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</si>
  <si>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</si>
  <si>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</si>
  <si>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</si>
  <si>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</si>
  <si>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</si>
  <si>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</si>
  <si>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</si>
  <si>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</si>
  <si>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</si>
  <si>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</si>
  <si>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</si>
  <si>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</si>
  <si>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</si>
  <si>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</si>
  <si>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</si>
  <si>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</si>
  <si>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</si>
  <si>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</si>
  <si>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</si>
  <si>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</si>
  <si>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</si>
  <si>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</si>
  <si>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</si>
  <si>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</si>
  <si>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</si>
  <si>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</si>
  <si>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</si>
  <si>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</si>
  <si>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</si>
  <si>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</si>
  <si>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</si>
  <si>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</si>
  <si>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</si>
  <si>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</si>
  <si>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</si>
  <si>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</si>
  <si>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</si>
  <si>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</si>
  <si>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</si>
  <si>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</si>
  <si>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</si>
  <si>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</si>
  <si>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</si>
  <si>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</si>
  <si>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</si>
  <si>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</si>
  <si>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</si>
  <si>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</si>
  <si>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</si>
  <si>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</si>
  <si>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</si>
  <si>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</si>
  <si>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</si>
  <si>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</si>
  <si>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</si>
  <si>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</si>
  <si>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</si>
  <si>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</si>
  <si>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</si>
  <si>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</si>
  <si>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</si>
  <si>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</si>
  <si>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</si>
  <si>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</si>
  <si>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</si>
  <si>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</si>
  <si>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</si>
  <si>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</si>
  <si>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</si>
  <si>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</si>
  <si>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</si>
  <si>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</si>
  <si>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</si>
  <si>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</si>
  <si>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</si>
  <si>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</si>
  <si>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</si>
  <si>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</si>
  <si>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</si>
  <si>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</si>
  <si>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</si>
  <si>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</si>
  <si>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</si>
  <si>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</si>
  <si>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</si>
  <si>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</si>
  <si>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</si>
  <si>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</si>
  <si>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</si>
  <si>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</si>
  <si>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</si>
  <si>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</si>
  <si>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</si>
  <si>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</si>
  <si>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</si>
  <si>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</si>
  <si>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</si>
  <si>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</si>
  <si>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</si>
  <si>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</si>
  <si>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</si>
  <si>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</si>
  <si>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</si>
  <si>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</si>
  <si>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</si>
  <si>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</si>
  <si>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</si>
  <si>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</si>
  <si>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</si>
  <si>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</si>
  <si>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</si>
  <si>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</si>
  <si>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</si>
  <si>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</si>
  <si>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</si>
  <si>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</si>
  <si>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</si>
  <si>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</si>
  <si>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</si>
  <si>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</si>
  <si>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</si>
  <si>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</si>
  <si>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</si>
  <si>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</si>
  <si>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</si>
  <si>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</si>
  <si>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</si>
  <si>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</si>
  <si>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</si>
  <si>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</si>
  <si>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</si>
  <si>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</si>
  <si>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</si>
  <si>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</si>
  <si>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</si>
  <si>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</si>
  <si>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</si>
  <si>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</si>
  <si>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</si>
  <si>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</si>
  <si>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</si>
  <si>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</si>
  <si>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</si>
  <si>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</si>
  <si>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</si>
  <si>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</si>
  <si>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</si>
  <si>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</si>
  <si>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</si>
  <si>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</si>
  <si>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</si>
  <si>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</si>
  <si>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</si>
  <si>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</si>
  <si>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</si>
  <si>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</si>
  <si>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</si>
  <si>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</si>
  <si>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</si>
  <si>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</si>
  <si>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</si>
  <si>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</si>
  <si>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</si>
  <si>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</si>
  <si>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</si>
  <si>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</si>
  <si>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</si>
  <si>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</si>
  <si>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</si>
  <si>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</si>
  <si>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</si>
  <si>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</si>
  <si>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</si>
  <si>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</si>
  <si>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</si>
  <si>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</si>
  <si>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</si>
  <si>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</si>
  <si>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</si>
  <si>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</si>
  <si>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</si>
  <si>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</si>
  <si>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</si>
  <si>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</si>
  <si>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</si>
  <si>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</si>
  <si>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</si>
  <si>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</si>
  <si>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</si>
  <si>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</si>
  <si>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</si>
  <si>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</si>
  <si>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</si>
  <si>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</si>
  <si>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</si>
  <si>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</si>
  <si>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</si>
  <si>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</si>
  <si>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</si>
  <si>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</si>
  <si>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</si>
  <si>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</si>
  <si>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</si>
  <si>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</si>
  <si>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</si>
  <si>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</si>
  <si>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</si>
  <si>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</si>
  <si>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</si>
  <si>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</si>
  <si>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</si>
  <si>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</si>
  <si>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</si>
  <si>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</si>
  <si>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</si>
  <si>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</si>
  <si>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</si>
  <si>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</si>
  <si>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</si>
  <si>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</si>
  <si>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</si>
  <si>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</si>
  <si>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</si>
  <si>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</si>
  <si>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</si>
  <si>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</si>
  <si>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</si>
  <si>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</si>
  <si>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</si>
  <si>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</si>
  <si>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</si>
  <si>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</si>
  <si>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</si>
  <si>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</si>
  <si>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</si>
  <si>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</si>
  <si>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</si>
  <si>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</si>
  <si>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</si>
  <si>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</si>
  <si>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</si>
  <si>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</si>
  <si>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</si>
  <si>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</si>
  <si>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</si>
  <si>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</si>
  <si>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</si>
  <si>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</si>
  <si>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</si>
  <si>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</si>
  <si>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</si>
  <si>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</si>
  <si>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</si>
  <si>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</si>
  <si>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</si>
  <si>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</si>
  <si>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</si>
  <si>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</si>
  <si>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</si>
  <si>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</si>
  <si>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</si>
  <si>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</si>
  <si>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</si>
  <si>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</si>
  <si>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</si>
  <si>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</si>
  <si>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</si>
  <si>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</si>
  <si>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</si>
  <si>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</si>
  <si>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</si>
  <si>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</si>
  <si>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</si>
  <si>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</si>
  <si>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</si>
  <si>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</si>
  <si>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</si>
  <si>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</si>
  <si>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</si>
  <si>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</si>
  <si>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</si>
  <si>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</si>
  <si>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</si>
  <si>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</si>
  <si>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</si>
  <si>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</si>
  <si>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</si>
  <si>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</si>
  <si>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</si>
  <si>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</si>
  <si>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</si>
  <si>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</si>
  <si>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</si>
  <si>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</si>
  <si>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</si>
  <si>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</si>
  <si>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</si>
  <si>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</si>
  <si>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</si>
  <si>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</si>
  <si>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</si>
  <si>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</si>
  <si>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</si>
  <si>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</si>
  <si>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</si>
  <si>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</si>
  <si>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</si>
  <si>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</si>
  <si>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</si>
  <si>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</si>
  <si>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</si>
  <si>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</si>
  <si>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</si>
  <si>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</si>
  <si>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</si>
  <si>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</si>
  <si>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</si>
  <si>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</si>
  <si>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</si>
  <si>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</si>
  <si>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</si>
  <si>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</si>
  <si>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</si>
  <si>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</si>
  <si>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</si>
  <si>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</si>
  <si>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</si>
  <si>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</si>
  <si>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</si>
  <si>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</si>
  <si>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</si>
  <si>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</si>
  <si>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</si>
  <si>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</si>
  <si>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</si>
  <si>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</si>
  <si>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</si>
  <si>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</si>
  <si>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</si>
  <si>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</si>
  <si>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</si>
  <si>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</si>
  <si>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</si>
  <si>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</si>
  <si>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</si>
  <si>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</si>
  <si>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</si>
  <si>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</si>
  <si>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</si>
  <si>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</si>
  <si>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</si>
  <si>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</si>
  <si>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</si>
  <si>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</si>
  <si>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</si>
  <si>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</si>
  <si>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</si>
  <si>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</si>
  <si>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</si>
  <si>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</si>
  <si>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</si>
  <si>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</si>
  <si>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</si>
  <si>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</si>
  <si>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</si>
  <si>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</si>
  <si>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</si>
  <si>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</si>
  <si>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</si>
  <si>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</si>
  <si>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</si>
  <si>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</si>
  <si>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</si>
  <si>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</si>
  <si>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</si>
  <si>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</si>
  <si>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</si>
  <si>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</si>
  <si>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</si>
  <si>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</si>
  <si>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</si>
  <si>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</si>
  <si>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</si>
  <si>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</si>
  <si>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</si>
  <si>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</si>
  <si>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</si>
  <si>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</si>
  <si>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</si>
  <si>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</si>
  <si>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</si>
  <si>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</si>
  <si>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</si>
  <si>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</si>
  <si>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</si>
  <si>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</si>
  <si>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</si>
  <si>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</si>
  <si>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</si>
  <si>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</si>
  <si>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</si>
  <si>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</si>
  <si>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</si>
  <si>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</si>
  <si>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</si>
  <si>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</si>
  <si>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</si>
  <si>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</si>
  <si>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</si>
  <si>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</si>
  <si>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</si>
  <si>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</si>
  <si>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</si>
  <si>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</si>
  <si>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</si>
  <si>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</si>
  <si>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</si>
  <si>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</si>
  <si>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</si>
  <si>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</si>
  <si>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</si>
  <si>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</si>
  <si>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</si>
  <si>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</si>
  <si>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</si>
  <si>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</si>
  <si>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</si>
  <si>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</si>
  <si>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</si>
  <si>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</si>
  <si>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</si>
  <si>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</si>
  <si>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</si>
  <si>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</si>
  <si>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</si>
  <si>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</si>
  <si>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</si>
  <si>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</si>
  <si>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</si>
  <si>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</si>
  <si>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</si>
  <si>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</si>
  <si>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</si>
  <si>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</si>
  <si>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</si>
  <si>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</si>
  <si>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</si>
  <si>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</si>
  <si>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</si>
  <si>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</si>
  <si>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</si>
  <si>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</si>
  <si>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</si>
  <si>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</si>
  <si>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</si>
  <si>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</si>
  <si>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</si>
  <si>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</si>
  <si>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</si>
  <si>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</si>
  <si>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</si>
  <si>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</si>
  <si>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</si>
  <si>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</si>
  <si>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</si>
  <si>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</si>
  <si>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</si>
  <si>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</si>
  <si>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</si>
  <si>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</si>
  <si>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</si>
  <si>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</si>
  <si>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</si>
  <si>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</si>
  <si>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</si>
  <si>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</si>
  <si>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</si>
  <si>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</si>
  <si>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</si>
  <si>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</si>
  <si>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</si>
  <si>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</si>
  <si>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</si>
  <si>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</si>
  <si>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</si>
  <si>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</si>
  <si>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</si>
  <si>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</si>
  <si>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</si>
  <si>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</si>
  <si>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</si>
  <si>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</si>
  <si>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</si>
  <si>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</si>
  <si>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</si>
  <si>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</si>
  <si>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</si>
  <si>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</si>
  <si>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</si>
  <si>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</si>
  <si>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</si>
  <si>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</si>
  <si>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</si>
  <si>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</si>
  <si>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</si>
  <si>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</si>
  <si>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</si>
  <si>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</si>
  <si>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</si>
  <si>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</si>
  <si>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</si>
  <si>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</si>
  <si>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</si>
  <si>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</si>
  <si>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</si>
  <si>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</si>
  <si>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</si>
  <si>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</si>
  <si>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</si>
  <si>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</si>
  <si>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</si>
  <si>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</si>
  <si>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</si>
  <si>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</si>
  <si>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</si>
  <si>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</si>
  <si>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</si>
  <si>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</si>
  <si>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</si>
  <si>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</si>
  <si>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</si>
  <si>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</si>
  <si>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</si>
  <si>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</si>
  <si>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</si>
  <si>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</si>
  <si>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</si>
  <si>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</si>
  <si>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</si>
  <si>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</si>
  <si>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</si>
  <si>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</si>
  <si>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</si>
  <si>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</si>
  <si>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</si>
  <si>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</si>
  <si>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</si>
  <si>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</si>
  <si>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</si>
  <si>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</si>
  <si>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</si>
  <si>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</si>
  <si>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</si>
  <si>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</si>
  <si>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</si>
  <si>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</si>
  <si>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</si>
  <si>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</si>
  <si>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</si>
  <si>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</si>
  <si>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</si>
  <si>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</si>
  <si>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</si>
  <si>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</si>
  <si>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</si>
  <si>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</si>
  <si>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</si>
  <si>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</si>
  <si>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</si>
  <si>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</si>
  <si>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</si>
  <si>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</si>
  <si>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</si>
  <si>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</si>
  <si>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</si>
  <si>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</si>
  <si>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</si>
  <si>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</si>
  <si>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</si>
  <si>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</si>
  <si>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</si>
  <si>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</si>
  <si>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</si>
  <si>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</si>
  <si>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</si>
  <si>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</si>
  <si>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</si>
  <si>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</si>
  <si>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</si>
  <si>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</si>
  <si>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</si>
  <si>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</si>
  <si>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</si>
  <si>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</si>
  <si>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</si>
  <si>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</si>
  <si>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</si>
  <si>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</si>
  <si>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</si>
  <si>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</si>
  <si>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</si>
  <si>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</si>
  <si>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</si>
  <si>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</si>
  <si>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</si>
  <si>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</si>
  <si>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</si>
  <si>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</si>
  <si>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</si>
  <si>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</si>
  <si>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</si>
  <si>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</si>
  <si>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</si>
  <si>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</si>
  <si>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</si>
  <si>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</si>
  <si>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</si>
  <si>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</si>
  <si>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</si>
  <si>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</si>
  <si>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</si>
  <si>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</si>
  <si>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</si>
  <si>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</si>
  <si>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</si>
  <si>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</si>
  <si>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</si>
  <si>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</si>
  <si>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</si>
  <si>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</si>
  <si>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</si>
  <si>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</si>
  <si>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</si>
  <si>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</si>
  <si>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</si>
  <si>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</si>
  <si>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</si>
  <si>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</si>
  <si>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</si>
  <si>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</si>
  <si>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</si>
  <si>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</si>
  <si>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</si>
  <si>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</si>
  <si>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</si>
  <si>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</si>
  <si>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</si>
  <si>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</si>
  <si>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</si>
  <si>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</si>
  <si>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</si>
  <si>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</si>
  <si>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</si>
  <si>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</si>
  <si>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</si>
  <si>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</si>
  <si>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</si>
  <si>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</si>
  <si>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</si>
  <si>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</si>
  <si>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</si>
  <si>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</si>
  <si>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</si>
  <si>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</si>
  <si>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</si>
  <si>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</si>
  <si>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</si>
  <si>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</si>
  <si>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</si>
  <si>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</si>
  <si>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</si>
  <si>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</si>
  <si>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</si>
  <si>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</si>
  <si>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</si>
  <si>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</si>
  <si>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</si>
  <si>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</si>
  <si>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</si>
  <si>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</si>
  <si>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</si>
  <si>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</si>
  <si>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</si>
  <si>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</si>
  <si>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</si>
  <si>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</si>
  <si>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</si>
  <si>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</si>
  <si>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</si>
  <si>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</si>
  <si>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</si>
  <si>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</si>
  <si>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</si>
  <si>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</si>
  <si>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</si>
  <si>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</si>
  <si>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</si>
  <si>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</si>
  <si>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</si>
  <si>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</si>
  <si>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</si>
  <si>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</si>
  <si>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</si>
  <si>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</si>
  <si>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</si>
  <si>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</si>
  <si>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</si>
  <si>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</si>
  <si>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</si>
  <si>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</si>
  <si>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</si>
  <si>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</si>
  <si>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</si>
  <si>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</si>
  <si>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</si>
  <si>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</si>
  <si>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</si>
  <si>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</si>
  <si>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</si>
  <si>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</si>
  <si>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</si>
  <si>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</si>
  <si>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</si>
  <si>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</si>
  <si>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</si>
  <si>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</si>
  <si>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</si>
  <si>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</si>
  <si>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</si>
  <si>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</si>
  <si>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</si>
  <si>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</si>
  <si>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</si>
  <si>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</si>
  <si>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</si>
  <si>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</si>
  <si>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</si>
  <si>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</si>
  <si>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</si>
  <si>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</si>
  <si>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</si>
  <si>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</si>
  <si>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</si>
  <si>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</si>
  <si>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</si>
  <si>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</si>
  <si>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</si>
  <si>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</si>
  <si>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</si>
  <si>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</si>
  <si>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</si>
  <si>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</si>
  <si>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</si>
  <si>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</si>
  <si>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</si>
  <si>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</si>
  <si>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</si>
  <si>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</si>
  <si>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</si>
  <si>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</si>
  <si>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</si>
  <si>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</si>
  <si>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</si>
  <si>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</si>
  <si>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</si>
  <si>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</si>
  <si>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</si>
  <si>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</si>
  <si>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</si>
  <si>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</si>
  <si>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</si>
  <si>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</si>
  <si>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</si>
  <si>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</si>
  <si>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</si>
  <si>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</si>
  <si>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</si>
  <si>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</si>
  <si>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</si>
  <si>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</si>
  <si>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</si>
  <si>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</si>
  <si>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</si>
  <si>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</si>
  <si>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</si>
  <si>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</si>
  <si>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</si>
  <si>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</si>
  <si>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</si>
  <si>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</si>
  <si>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</si>
  <si>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</si>
  <si>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</si>
  <si>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</si>
  <si>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</si>
  <si>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</si>
  <si>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</si>
  <si>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</si>
  <si>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</si>
  <si>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</si>
  <si>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</si>
  <si>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</si>
  <si>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</si>
  <si>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</si>
  <si>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</si>
  <si>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</si>
  <si>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</si>
  <si>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</si>
  <si>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</si>
  <si>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</si>
  <si>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</si>
  <si>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</si>
  <si>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</si>
  <si>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</si>
  <si>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</si>
  <si>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</si>
  <si>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</si>
  <si>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</si>
  <si>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</si>
  <si>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</si>
  <si>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</si>
  <si>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</si>
  <si>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</si>
  <si>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</si>
  <si>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</si>
  <si>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</si>
  <si>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</si>
  <si>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</si>
  <si>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</si>
  <si>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</si>
  <si>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</si>
  <si>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</si>
  <si>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</si>
  <si>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</si>
  <si>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</si>
  <si>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</si>
  <si>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</si>
  <si>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</si>
  <si>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</si>
  <si>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</si>
  <si>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</si>
  <si>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</si>
  <si>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</si>
  <si>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</si>
  <si>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</si>
  <si>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</si>
  <si>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</si>
  <si>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</si>
  <si>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</si>
  <si>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</si>
  <si>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</si>
  <si>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</si>
  <si>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</si>
  <si>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</si>
  <si>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</si>
  <si>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</si>
  <si>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</si>
  <si>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</si>
  <si>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</si>
  <si>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</si>
  <si>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</si>
  <si>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</si>
  <si>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</si>
  <si>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</si>
  <si>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</si>
  <si>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</si>
  <si>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</si>
  <si>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</si>
  <si>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</si>
  <si>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</si>
  <si>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</si>
  <si>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</si>
  <si>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</si>
  <si>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</si>
  <si>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</si>
  <si>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</si>
  <si>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</si>
  <si>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</si>
  <si>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</si>
  <si>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</si>
  <si>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</si>
  <si>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</si>
  <si>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</si>
  <si>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</si>
  <si>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</si>
  <si>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</si>
  <si>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</si>
  <si>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</si>
  <si>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</si>
  <si>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</si>
  <si>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</si>
  <si>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</si>
  <si>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</si>
  <si>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</si>
  <si>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</si>
  <si>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</si>
  <si>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</si>
  <si>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</si>
  <si>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</si>
  <si>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</si>
  <si>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</si>
  <si>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</si>
  <si>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</si>
  <si>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</si>
  <si>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</si>
  <si>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</si>
  <si>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</si>
  <si>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</si>
  <si>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</si>
  <si>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</si>
  <si>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</si>
  <si>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</si>
  <si>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</si>
  <si>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</si>
  <si>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</si>
  <si>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</si>
  <si>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</si>
  <si>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</si>
  <si>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</si>
  <si>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</si>
  <si>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</si>
  <si>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</si>
  <si>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</si>
  <si>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</si>
  <si>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</si>
  <si>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</si>
  <si>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</si>
  <si>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</si>
  <si>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</si>
  <si>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</si>
  <si>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</si>
  <si>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</si>
  <si>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</si>
  <si>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</si>
  <si>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</si>
  <si>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</si>
  <si>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</si>
  <si>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</si>
  <si>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</si>
  <si>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</si>
  <si>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</si>
  <si>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</si>
  <si>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</si>
  <si>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</si>
  <si>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</si>
  <si>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</si>
  <si>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</si>
  <si>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</si>
  <si>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</si>
  <si>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</si>
  <si>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</si>
  <si>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</si>
  <si>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</si>
  <si>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</si>
  <si>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</si>
  <si>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</si>
  <si>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</si>
  <si>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</si>
  <si>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</si>
  <si>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</si>
  <si>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</si>
  <si>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</si>
  <si>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</si>
  <si>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</si>
  <si>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</si>
  <si>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</si>
  <si>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</si>
  <si>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</si>
  <si>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</si>
  <si>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</si>
  <si>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</si>
  <si>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</si>
  <si>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</si>
  <si>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</si>
  <si>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</si>
  <si>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</si>
  <si>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</si>
  <si>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</si>
  <si>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</si>
  <si>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</si>
  <si>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</si>
  <si>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</si>
  <si>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</si>
  <si>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</si>
  <si>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</si>
  <si>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</si>
  <si>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</si>
  <si>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</si>
  <si>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</si>
  <si>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</si>
  <si>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</si>
  <si>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</si>
  <si>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</si>
  <si>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</si>
  <si>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</si>
  <si>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</si>
  <si>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</si>
  <si>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</si>
  <si>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</si>
  <si>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</si>
  <si>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</si>
  <si>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</si>
  <si>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</si>
  <si>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</si>
  <si>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</si>
  <si>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</si>
  <si>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</si>
  <si>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</si>
  <si>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</si>
  <si>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</si>
  <si>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</si>
  <si>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</si>
  <si>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</si>
  <si>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</si>
  <si>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</si>
  <si>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</si>
  <si>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</si>
  <si>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</si>
  <si>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</si>
  <si>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</si>
  <si>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</si>
  <si>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</si>
  <si>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</si>
  <si>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</si>
  <si>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</si>
  <si>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</si>
  <si>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</si>
  <si>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</si>
  <si>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</si>
  <si>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</si>
  <si>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</si>
  <si>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</si>
  <si>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</si>
  <si>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</si>
  <si>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</si>
  <si>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</si>
  <si>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</si>
  <si>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</si>
  <si>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</si>
  <si>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</si>
  <si>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</si>
  <si>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</si>
  <si>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</si>
  <si>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</si>
  <si>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</si>
  <si>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</si>
  <si>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</si>
  <si>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</si>
  <si>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</si>
  <si>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</si>
  <si>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</si>
  <si>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</si>
  <si>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</si>
  <si>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</si>
  <si>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</si>
  <si>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</si>
  <si>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</si>
  <si>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</si>
  <si>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</si>
  <si>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</si>
  <si>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</si>
  <si>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</si>
  <si>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</si>
  <si>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</si>
  <si>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</si>
  <si>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</si>
  <si>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</si>
  <si>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</si>
  <si>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</si>
  <si>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</si>
  <si>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</si>
  <si>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</si>
  <si>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</si>
  <si>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</si>
  <si>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</si>
  <si>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</si>
  <si>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</si>
  <si>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</si>
  <si>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</si>
  <si>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</si>
  <si>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</si>
  <si>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</si>
  <si>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</si>
  <si>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</si>
  <si>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</si>
  <si>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</si>
  <si>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</si>
  <si>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</si>
  <si>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</si>
  <si>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</si>
  <si>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</si>
  <si>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</si>
  <si>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</si>
  <si>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</si>
  <si>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</si>
  <si>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</si>
  <si>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</si>
  <si>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</si>
  <si>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</si>
  <si>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</si>
  <si>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</si>
  <si>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</si>
  <si>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</si>
  <si>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</si>
  <si>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</si>
  <si>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</si>
  <si>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</si>
  <si>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</si>
  <si>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</si>
  <si>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</si>
  <si>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</si>
  <si>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</si>
  <si>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</si>
  <si>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</si>
  <si>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</si>
  <si>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</si>
  <si>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</si>
  <si>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</si>
  <si>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</si>
  <si>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</si>
  <si>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</si>
  <si>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</si>
  <si>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</si>
  <si>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</si>
  <si>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</si>
  <si>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</si>
  <si>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</si>
  <si>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</si>
  <si>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</si>
  <si>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</si>
  <si>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</si>
  <si>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</si>
  <si>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</si>
  <si>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</si>
  <si>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</si>
  <si>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</si>
  <si>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</si>
  <si>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</si>
  <si>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</si>
  <si>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</si>
  <si>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</si>
  <si>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</si>
  <si>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</si>
  <si>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</si>
  <si>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</si>
  <si>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</si>
  <si>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</si>
  <si>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</si>
  <si>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</si>
  <si>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</si>
  <si>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</si>
  <si>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</si>
  <si>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</si>
  <si>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</si>
  <si>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</si>
  <si>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</si>
  <si>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</si>
  <si>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</si>
  <si>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</si>
  <si>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</si>
  <si>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</si>
  <si>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</si>
  <si>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</si>
  <si>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</si>
  <si>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</si>
  <si>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</si>
  <si>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</si>
  <si>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</si>
  <si>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</si>
  <si>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</si>
  <si>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</si>
  <si>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</si>
  <si>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</si>
  <si>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</si>
  <si>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</si>
  <si>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</si>
  <si>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</si>
  <si>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</si>
  <si>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</si>
  <si>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</si>
  <si>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</si>
  <si>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</si>
  <si>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</si>
  <si>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</si>
  <si>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</si>
  <si>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</si>
  <si>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</si>
  <si>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</si>
  <si>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</si>
  <si>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</si>
  <si>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</si>
  <si>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</si>
  <si>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</si>
  <si>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</si>
  <si>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</si>
  <si>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</si>
  <si>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</si>
  <si>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</si>
  <si>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</si>
  <si>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</si>
  <si>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</si>
  <si>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</si>
  <si>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</si>
  <si>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</si>
  <si>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</si>
  <si>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</si>
  <si>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</si>
  <si>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</si>
  <si>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</si>
  <si>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</si>
  <si>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</si>
  <si>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</si>
  <si>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</si>
  <si>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</si>
  <si>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</si>
  <si>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</si>
  <si>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</si>
  <si>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</si>
  <si>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</si>
  <si>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</si>
  <si>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</si>
  <si>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</si>
  <si>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</si>
  <si>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</si>
  <si>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</si>
  <si>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</si>
  <si>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</si>
  <si>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</si>
  <si>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</si>
  <si>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</si>
  <si>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</si>
  <si>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</si>
  <si>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</si>
  <si>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</si>
  <si>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</si>
  <si>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</si>
  <si>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</si>
  <si>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</si>
  <si>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</si>
  <si>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</si>
  <si>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</si>
  <si>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</si>
  <si>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</si>
  <si>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</si>
  <si>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</si>
  <si>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</si>
  <si>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</si>
  <si>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</si>
  <si>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</si>
  <si>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</si>
  <si>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</si>
  <si>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</si>
  <si>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</si>
  <si>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</si>
  <si>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</si>
  <si>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</si>
  <si>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</si>
  <si>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</si>
  <si>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</si>
  <si>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</si>
  <si>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</si>
  <si>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</si>
  <si>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</si>
  <si>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</si>
  <si>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</si>
  <si>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</si>
  <si>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</si>
  <si>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</si>
  <si>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</si>
  <si>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</si>
  <si>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</si>
  <si>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</si>
  <si>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</si>
  <si>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</si>
  <si>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</si>
  <si>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</si>
  <si>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</si>
  <si>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</si>
  <si>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</si>
  <si>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</si>
  <si>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</si>
  <si>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</si>
  <si>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</si>
  <si>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</si>
  <si>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</si>
  <si>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</si>
  <si>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</si>
  <si>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</si>
  <si>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</si>
  <si>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</si>
  <si>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</si>
  <si>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</si>
  <si>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</si>
  <si>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</si>
  <si>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</si>
  <si>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</si>
  <si>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</si>
  <si>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</si>
  <si>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</si>
  <si>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</si>
  <si>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</si>
  <si>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</si>
  <si>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</si>
  <si>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</si>
  <si>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</si>
  <si>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</si>
  <si>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</si>
  <si>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</si>
  <si>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</si>
  <si>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</si>
  <si>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</si>
  <si>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</si>
  <si>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</si>
  <si>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</si>
  <si>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</si>
  <si>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</si>
  <si>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</si>
  <si>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</si>
  <si>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</si>
  <si>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</si>
  <si>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</si>
  <si>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</si>
  <si>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</si>
  <si>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</si>
  <si>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</si>
  <si>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</si>
  <si>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</si>
  <si>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</si>
  <si>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</si>
  <si>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</si>
  <si>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</si>
  <si>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</si>
  <si>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</si>
  <si>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</si>
  <si>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</si>
  <si>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</si>
  <si>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</si>
  <si>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</si>
  <si>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</si>
  <si>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</si>
  <si>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</si>
  <si>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</si>
  <si>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</si>
  <si>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</si>
  <si>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</si>
  <si>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</si>
  <si>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</si>
  <si>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</si>
  <si>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</si>
  <si>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</si>
  <si>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</si>
  <si>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</si>
  <si>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</si>
  <si>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</si>
  <si>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</si>
  <si>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</si>
  <si>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</si>
  <si>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</si>
  <si>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</si>
  <si>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</si>
  <si>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</si>
  <si>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</si>
  <si>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</si>
  <si>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</si>
  <si>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</si>
  <si>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</si>
  <si>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</si>
  <si>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</si>
  <si>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</si>
  <si>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</si>
  <si>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</si>
  <si>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</si>
  <si>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</si>
  <si>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</si>
  <si>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</si>
  <si>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</si>
  <si>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</si>
  <si>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</si>
  <si>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</si>
  <si>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</si>
  <si>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</si>
  <si>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</si>
  <si>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</si>
  <si>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</si>
  <si>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</si>
  <si>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</si>
  <si>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</si>
  <si>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</si>
  <si>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</si>
  <si>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</si>
  <si>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</si>
  <si>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</si>
  <si>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</si>
  <si>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</si>
  <si>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</si>
  <si>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</si>
  <si>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</si>
  <si>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</si>
  <si>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</si>
  <si>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</si>
  <si>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</si>
  <si>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</si>
  <si>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</si>
  <si>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</si>
  <si>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</si>
  <si>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</si>
  <si>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</si>
  <si>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</si>
  <si>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</si>
  <si>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</si>
  <si>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</si>
  <si>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</si>
  <si>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</si>
  <si>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</si>
  <si>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</si>
  <si>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</si>
  <si>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</si>
  <si>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</si>
  <si>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</si>
  <si>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</si>
  <si>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</si>
  <si>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</si>
  <si>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</si>
  <si>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</si>
  <si>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</si>
  <si>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</si>
  <si>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</si>
  <si>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</si>
  <si>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</si>
  <si>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</si>
  <si>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</si>
  <si>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</si>
  <si>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</si>
  <si>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</si>
  <si>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</si>
  <si>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</si>
  <si>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</si>
  <si>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</si>
  <si>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</si>
  <si>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</si>
  <si>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</si>
  <si>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</si>
  <si>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</si>
  <si>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</si>
  <si>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</si>
  <si>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</si>
  <si>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</si>
  <si>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</si>
  <si>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</si>
  <si>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</si>
  <si>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</si>
  <si>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</si>
  <si>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</si>
  <si>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</si>
  <si>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</si>
  <si>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</si>
  <si>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</si>
  <si>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</si>
  <si>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</si>
  <si>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</si>
  <si>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</si>
  <si>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</si>
  <si>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</si>
  <si>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</si>
  <si>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</si>
  <si>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</si>
  <si>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</si>
  <si>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</si>
  <si>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</si>
  <si>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</si>
  <si>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</si>
  <si>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</si>
  <si>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</si>
  <si>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</si>
  <si>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</si>
  <si>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</si>
  <si>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</si>
  <si>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</si>
  <si>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</si>
  <si>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</si>
  <si>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</si>
  <si>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</si>
  <si>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</si>
  <si>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</si>
  <si>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</si>
  <si>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</si>
  <si>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</si>
  <si>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</si>
  <si>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</si>
  <si>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</si>
  <si>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</si>
  <si>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</si>
  <si>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</si>
  <si>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</si>
  <si>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</si>
  <si>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</si>
  <si>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</si>
  <si>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</si>
  <si>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</si>
  <si>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</si>
  <si>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</si>
  <si>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</si>
  <si>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</si>
  <si>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</si>
  <si>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</si>
  <si>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</si>
  <si>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</si>
  <si>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</si>
  <si>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</si>
  <si>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</si>
  <si>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</si>
  <si>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</si>
  <si>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</si>
  <si>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</si>
  <si>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</si>
  <si>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</si>
  <si>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</si>
  <si>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</si>
  <si>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</si>
  <si>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</si>
  <si>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</si>
  <si>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</si>
  <si>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</si>
  <si>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</si>
  <si>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</si>
  <si>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</si>
  <si>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</si>
  <si>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</si>
  <si>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</si>
  <si>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</si>
  <si>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</si>
  <si>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</si>
  <si>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</si>
  <si>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</si>
  <si>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</si>
  <si>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</si>
  <si>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</si>
  <si>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</si>
  <si>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</si>
  <si>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</si>
  <si>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</si>
  <si>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</si>
  <si>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</si>
  <si>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</si>
  <si>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</si>
  <si>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</si>
  <si>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</si>
  <si>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</si>
  <si>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</si>
  <si>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</si>
  <si>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</si>
  <si>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</si>
  <si>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</si>
  <si>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</si>
  <si>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</si>
  <si>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</si>
  <si>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</si>
  <si>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</si>
  <si>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</si>
  <si>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</si>
  <si>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</si>
  <si>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</si>
  <si>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</si>
  <si>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</si>
  <si>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</si>
  <si>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</si>
  <si>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</si>
  <si>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</si>
  <si>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</si>
  <si>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</si>
  <si>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</si>
  <si>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</si>
  <si>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</si>
  <si>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</si>
  <si>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</si>
  <si>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</si>
  <si>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</si>
  <si>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</si>
  <si>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</si>
  <si>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</si>
  <si>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</si>
  <si>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</si>
  <si>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</si>
  <si>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</si>
  <si>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</si>
  <si>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</si>
  <si>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</si>
  <si>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</si>
  <si>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</si>
  <si>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</si>
  <si>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</si>
  <si>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</si>
  <si>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</si>
  <si>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</si>
  <si>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</si>
  <si>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</si>
  <si>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</si>
  <si>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</si>
  <si>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</si>
  <si>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</si>
  <si>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</si>
  <si>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</si>
  <si>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</si>
  <si>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</si>
  <si>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</si>
  <si>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</si>
  <si>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</si>
  <si>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</si>
  <si>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</si>
  <si>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</si>
  <si>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</si>
  <si>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</si>
  <si>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</si>
  <si>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</si>
  <si>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</si>
  <si>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</si>
  <si>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</si>
  <si>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</si>
  <si>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</si>
  <si>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</si>
  <si>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</si>
  <si>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</si>
  <si>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</si>
  <si>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</si>
  <si>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</si>
  <si>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</si>
  <si>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</si>
  <si>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</si>
  <si>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</si>
  <si>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</si>
  <si>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</si>
  <si>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</si>
  <si>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</si>
  <si>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</si>
  <si>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</si>
  <si>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</si>
  <si>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</si>
  <si>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</si>
  <si>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</si>
  <si>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</si>
  <si>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</si>
  <si>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</si>
  <si>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</si>
  <si>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</si>
  <si>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</si>
  <si>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</si>
  <si>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</si>
  <si>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</si>
  <si>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</si>
  <si>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</si>
  <si>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</si>
  <si>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</si>
  <si>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</si>
  <si>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</si>
  <si>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</si>
  <si>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</si>
  <si>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</si>
  <si>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</si>
  <si>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</si>
  <si>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</si>
  <si>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</si>
  <si>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</si>
  <si>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</si>
  <si>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</si>
  <si>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</si>
  <si>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</si>
  <si>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</si>
  <si>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</si>
  <si>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</si>
  <si>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</si>
  <si>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</si>
  <si>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</si>
  <si>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</si>
  <si>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</si>
  <si>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</si>
  <si>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</si>
  <si>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</si>
  <si>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</si>
  <si>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</si>
  <si>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</si>
  <si>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</si>
  <si>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</si>
  <si>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</si>
  <si>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</si>
  <si>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</si>
  <si>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</si>
  <si>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</si>
  <si>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</si>
  <si>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</si>
  <si>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</si>
  <si>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</si>
  <si>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</si>
  <si>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</si>
  <si>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</si>
  <si>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</si>
  <si>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</si>
  <si>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</si>
  <si>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</si>
  <si>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</si>
  <si>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</si>
  <si>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</si>
  <si>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</si>
  <si>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</si>
  <si>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</si>
  <si>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</si>
  <si>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</si>
  <si>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</si>
  <si>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</si>
  <si>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</si>
  <si>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</si>
  <si>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</si>
  <si>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</si>
  <si>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</si>
  <si>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</si>
  <si>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</si>
  <si>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</si>
  <si>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</si>
  <si>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</si>
  <si>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</si>
  <si>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</si>
  <si>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</si>
  <si>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</si>
  <si>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</si>
  <si>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</si>
  <si>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</si>
  <si>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</si>
  <si>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</si>
  <si>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</si>
  <si>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</si>
  <si>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</si>
  <si>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</si>
  <si>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</si>
  <si>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</si>
  <si>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</si>
  <si>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</si>
  <si>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</si>
  <si>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</si>
  <si>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</si>
  <si>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</si>
  <si>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</si>
  <si>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</si>
  <si>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</si>
  <si>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</si>
  <si>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</si>
  <si>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</si>
  <si>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</si>
  <si>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</si>
  <si>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</si>
  <si>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</si>
  <si>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</si>
  <si>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</si>
  <si>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</si>
  <si>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</si>
  <si>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</si>
  <si>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</si>
  <si>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</si>
  <si>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</si>
  <si>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</si>
  <si>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</si>
  <si>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</si>
  <si>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</si>
  <si>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</si>
  <si>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</si>
  <si>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</si>
  <si>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</si>
  <si>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</si>
  <si>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</si>
  <si>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</si>
  <si>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</si>
  <si>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</si>
  <si>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</si>
  <si>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</si>
  <si>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</si>
  <si>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</si>
  <si>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</si>
  <si>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</si>
  <si>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</si>
  <si>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</si>
  <si>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</si>
  <si>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</si>
  <si>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</si>
  <si>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</si>
  <si>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</si>
  <si>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</si>
  <si>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</si>
  <si>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</si>
  <si>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</si>
  <si>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</si>
  <si>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</si>
  <si>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</si>
  <si>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</si>
  <si>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</si>
  <si>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</si>
  <si>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</si>
  <si>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</si>
  <si>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</si>
  <si>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</si>
  <si>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</si>
  <si>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</si>
  <si>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</si>
  <si>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</si>
  <si>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</si>
  <si>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</si>
  <si>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</si>
  <si>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</si>
  <si>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</si>
  <si>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</si>
  <si>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</si>
  <si>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</si>
  <si>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</si>
  <si>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</si>
  <si>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</si>
  <si>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</si>
  <si>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</si>
  <si>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</si>
  <si>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</si>
  <si>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</si>
  <si>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</si>
  <si>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</si>
  <si>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</si>
  <si>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</si>
  <si>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</si>
  <si>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</si>
  <si>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</si>
  <si>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</si>
  <si>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</si>
  <si>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</si>
  <si>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</si>
  <si>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</si>
  <si>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</si>
  <si>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</si>
  <si>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</si>
  <si>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</si>
  <si>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</si>
  <si>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</si>
  <si>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</si>
  <si>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</si>
  <si>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</si>
  <si>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</si>
  <si>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</si>
  <si>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</si>
  <si>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</si>
  <si>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</si>
  <si>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</si>
  <si>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</si>
  <si>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</si>
  <si>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</si>
  <si>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</si>
  <si>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</si>
  <si>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</si>
  <si>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</si>
  <si>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</si>
  <si>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</si>
  <si>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</si>
  <si>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</si>
  <si>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</si>
  <si>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</si>
  <si>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</si>
  <si>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</si>
  <si>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</si>
  <si>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</si>
  <si>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</si>
  <si>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</si>
  <si>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</si>
  <si>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</si>
  <si>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</si>
  <si>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</si>
  <si>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</si>
  <si>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</si>
  <si>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</si>
  <si>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</si>
  <si>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</si>
  <si>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</si>
  <si>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</si>
  <si>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</si>
  <si>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</si>
  <si>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</si>
  <si>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</si>
  <si>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</si>
  <si>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</si>
  <si>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</si>
  <si>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</si>
  <si>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</si>
  <si>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</si>
  <si>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</si>
  <si>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</si>
  <si>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</si>
  <si>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</si>
  <si>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</si>
  <si>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</si>
  <si>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</si>
  <si>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</si>
  <si>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</si>
  <si>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</si>
  <si>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</si>
  <si>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</si>
  <si>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</si>
  <si>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</si>
  <si>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</si>
  <si>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</si>
  <si>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</si>
  <si>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</si>
  <si>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</si>
  <si>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</si>
  <si>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</si>
  <si>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</si>
  <si>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</si>
  <si>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</si>
  <si>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</si>
  <si>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</si>
  <si>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</si>
  <si>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</si>
  <si>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</si>
  <si>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</si>
  <si>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</si>
  <si>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</si>
  <si>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</si>
  <si>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</si>
  <si>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</si>
  <si>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</si>
  <si>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</si>
  <si>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</si>
  <si>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</si>
  <si>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</si>
  <si>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</si>
  <si>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</si>
  <si>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</si>
  <si>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</si>
  <si>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</si>
  <si>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</si>
  <si>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</si>
  <si>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</si>
  <si>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</si>
  <si>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</si>
  <si>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</si>
  <si>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</si>
  <si>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</si>
  <si>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</si>
  <si>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</si>
  <si>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</si>
  <si>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</si>
  <si>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</si>
  <si>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</si>
  <si>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</si>
  <si>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</si>
  <si>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</si>
  <si>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</si>
  <si>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</si>
  <si>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</si>
  <si>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</si>
  <si>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</si>
  <si>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</si>
  <si>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</si>
  <si>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</si>
  <si>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</si>
  <si>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</si>
  <si>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</si>
  <si>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</si>
  <si>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</si>
  <si>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</si>
  <si>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</si>
  <si>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</si>
  <si>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</si>
  <si>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</si>
  <si>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</si>
  <si>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</si>
  <si>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</si>
  <si>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</si>
  <si>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</si>
  <si>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</si>
  <si>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</si>
  <si>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</si>
  <si>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</si>
  <si>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</si>
  <si>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</si>
  <si>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</si>
  <si>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</si>
  <si>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</si>
  <si>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</si>
  <si>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</si>
  <si>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</si>
  <si>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</si>
  <si>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</si>
  <si>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</si>
  <si>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</si>
  <si>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</si>
  <si>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</si>
  <si>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</si>
  <si>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</si>
  <si>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</si>
  <si>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</si>
  <si>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</si>
  <si>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</si>
  <si>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</si>
  <si>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</si>
  <si>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</si>
  <si>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</si>
  <si>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</si>
  <si>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</si>
  <si>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</si>
  <si>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</si>
  <si>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</si>
  <si>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</si>
  <si>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</si>
  <si>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</si>
  <si>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</si>
  <si>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</si>
  <si>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</si>
  <si>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</si>
  <si>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</si>
  <si>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</si>
  <si>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</si>
  <si>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</si>
  <si>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</si>
  <si>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</si>
  <si>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</si>
  <si>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</si>
  <si>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</si>
  <si>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</si>
  <si>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</si>
  <si>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</si>
  <si>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</si>
  <si>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</si>
  <si>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</si>
  <si>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</si>
  <si>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</si>
  <si>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</si>
  <si>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</si>
  <si>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</si>
  <si>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</si>
  <si>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</si>
  <si>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</si>
  <si>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</si>
  <si>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</si>
  <si>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</si>
  <si>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</si>
  <si>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</si>
  <si>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</si>
  <si>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</si>
  <si>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</si>
  <si>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</si>
  <si>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</si>
  <si>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</si>
  <si>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</si>
  <si>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</si>
  <si>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</si>
  <si>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</si>
  <si>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</si>
  <si>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</si>
  <si>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</si>
  <si>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</si>
  <si>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</si>
  <si>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</si>
  <si>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</si>
  <si>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</si>
  <si>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</si>
  <si>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</si>
  <si>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</si>
  <si>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</si>
  <si>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</si>
  <si>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</si>
  <si>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</si>
  <si>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</si>
  <si>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</si>
  <si>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</si>
  <si>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</si>
  <si>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</si>
  <si>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</si>
  <si>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</si>
  <si>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</si>
  <si>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</si>
  <si>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</si>
  <si>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</si>
  <si>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</si>
  <si>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</si>
  <si>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</si>
  <si>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</si>
  <si>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</si>
  <si>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</si>
  <si>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</si>
  <si>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</si>
  <si>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</si>
  <si>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</si>
  <si>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</si>
  <si>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</si>
  <si>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</si>
  <si>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</si>
  <si>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</si>
  <si>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</si>
  <si>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</si>
  <si>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</si>
  <si>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</si>
  <si>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</si>
  <si>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</si>
  <si>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</si>
  <si>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</si>
  <si>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</si>
  <si>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</si>
  <si>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</si>
  <si>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</si>
  <si>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</si>
  <si>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</si>
  <si>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</si>
  <si>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</si>
  <si>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</si>
  <si>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</si>
  <si>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</si>
  <si>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</si>
  <si>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</si>
  <si>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</si>
  <si>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</si>
  <si>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</si>
  <si>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</si>
  <si>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</si>
  <si>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</si>
  <si>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</si>
  <si>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</si>
  <si>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</si>
  <si>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</si>
  <si>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</si>
  <si>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</si>
  <si>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</si>
  <si>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</si>
  <si>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</si>
  <si>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</si>
  <si>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</si>
  <si>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</si>
  <si>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</si>
  <si>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</si>
  <si>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</si>
  <si>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</si>
  <si>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</si>
  <si>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</si>
  <si>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</si>
  <si>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</si>
  <si>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</si>
  <si>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</si>
  <si>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</si>
  <si>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</si>
  <si>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</si>
  <si>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</si>
  <si>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</si>
  <si>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</si>
  <si>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</si>
  <si>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</si>
  <si>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</si>
  <si>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</si>
  <si>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</si>
  <si>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</si>
  <si>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</si>
  <si>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</si>
  <si>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</si>
  <si>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</si>
  <si>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</si>
  <si>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</si>
  <si>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</si>
  <si>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</si>
  <si>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</si>
  <si>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</si>
  <si>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</si>
  <si>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</si>
  <si>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</si>
  <si>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</si>
  <si>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</si>
  <si>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</si>
  <si>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</si>
  <si>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</si>
  <si>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</si>
  <si>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</si>
  <si>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</si>
  <si>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</si>
  <si>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</si>
  <si>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</si>
  <si>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</si>
  <si>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</si>
  <si>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</si>
  <si>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</si>
  <si>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</si>
  <si>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</si>
  <si>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</si>
  <si>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</si>
  <si>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</si>
  <si>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</si>
  <si>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</si>
  <si>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</si>
  <si>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</si>
  <si>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</si>
  <si>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</si>
  <si>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</si>
  <si>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</si>
  <si>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</si>
  <si>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</si>
  <si>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</si>
  <si>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</si>
  <si>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</si>
  <si>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</si>
  <si>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</si>
  <si>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</si>
  <si>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</si>
  <si>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</si>
  <si>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</si>
  <si>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</si>
  <si>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</si>
  <si>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</si>
  <si>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</si>
  <si>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</si>
  <si>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</si>
  <si>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</si>
  <si>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</si>
  <si>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</si>
  <si>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</si>
  <si>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</si>
  <si>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</si>
  <si>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</si>
  <si>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</si>
  <si>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</si>
  <si>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</si>
  <si>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</si>
  <si>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</si>
  <si>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</si>
  <si>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</si>
  <si>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</si>
  <si>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</si>
  <si>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</si>
  <si>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</si>
  <si>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</si>
  <si>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</si>
  <si>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</si>
  <si>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</si>
  <si>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</si>
  <si>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</si>
  <si>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</si>
  <si>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</si>
  <si>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</si>
  <si>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</si>
  <si>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</si>
  <si>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</si>
  <si>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</si>
  <si>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</si>
  <si>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</si>
  <si>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</si>
  <si>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</si>
  <si>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</si>
  <si>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</si>
  <si>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</si>
  <si>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</si>
  <si>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</si>
  <si>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</si>
  <si>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</si>
  <si>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</si>
  <si>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</si>
  <si>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</si>
  <si>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</si>
  <si>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</si>
  <si>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</si>
  <si>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</si>
  <si>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</si>
  <si>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</si>
  <si>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</si>
  <si>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</si>
  <si>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</si>
  <si>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</si>
  <si>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</si>
  <si>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</si>
  <si>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</si>
  <si>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</si>
  <si>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</si>
  <si>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</si>
  <si>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</si>
  <si>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</si>
  <si>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</si>
  <si>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</si>
  <si>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</si>
  <si>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</si>
  <si>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</si>
  <si>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</si>
  <si>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</si>
  <si>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</si>
  <si>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</si>
  <si>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</si>
  <si>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</si>
  <si>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</si>
  <si>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</si>
  <si>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</si>
  <si>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</si>
  <si>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</si>
  <si>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</si>
  <si>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</si>
  <si>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</si>
  <si>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</si>
  <si>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</si>
  <si>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</si>
  <si>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</si>
  <si>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</si>
  <si>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</si>
  <si>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</si>
  <si>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</si>
  <si>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</si>
  <si>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</si>
  <si>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</si>
  <si>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</si>
  <si>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</si>
  <si>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</si>
  <si>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</si>
  <si>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</si>
  <si>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</si>
  <si>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</si>
  <si>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</si>
  <si>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</si>
  <si>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</si>
  <si>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</si>
  <si>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</si>
  <si>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</si>
  <si>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</si>
  <si>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</si>
  <si>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</si>
  <si>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</si>
  <si>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</si>
  <si>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</si>
  <si>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</si>
  <si>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</si>
  <si>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</si>
  <si>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</si>
  <si>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</si>
  <si>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</si>
  <si>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</si>
  <si>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</si>
  <si>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</si>
  <si>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</si>
  <si>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</si>
  <si>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</si>
  <si>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</si>
  <si>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</si>
  <si>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</si>
  <si>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</si>
  <si>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</si>
  <si>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</si>
  <si>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</si>
  <si>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</si>
  <si>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</si>
  <si>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</si>
  <si>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</si>
  <si>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</si>
  <si>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</si>
  <si>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</si>
  <si>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</si>
  <si>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</si>
  <si>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</si>
  <si>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</si>
  <si>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</si>
  <si>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</si>
  <si>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</si>
  <si>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</si>
  <si>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</si>
  <si>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</si>
  <si>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</si>
  <si>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</si>
  <si>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</si>
  <si>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</si>
  <si>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</si>
  <si>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</si>
  <si>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</si>
  <si>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</si>
  <si>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</si>
  <si>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</si>
  <si>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</si>
  <si>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</si>
  <si>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</si>
  <si>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</si>
  <si>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</si>
  <si>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</si>
  <si>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</si>
  <si>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</si>
  <si>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</si>
  <si>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</si>
  <si>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</si>
  <si>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</si>
  <si>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</si>
  <si>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</si>
  <si>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</si>
  <si>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</si>
  <si>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</si>
  <si>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</si>
  <si>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</si>
  <si>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</si>
  <si>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</si>
  <si>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</si>
  <si>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</si>
  <si>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</si>
  <si>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</si>
  <si>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</si>
  <si>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</si>
  <si>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</si>
  <si>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</si>
  <si>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</si>
  <si>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</si>
  <si>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</si>
  <si>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</si>
  <si>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</si>
  <si>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</si>
  <si>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</si>
  <si>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</si>
  <si>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</si>
  <si>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</si>
  <si>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</si>
  <si>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</si>
  <si>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</si>
  <si>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</si>
  <si>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</si>
  <si>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</si>
  <si>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</si>
  <si>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</si>
  <si>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</si>
  <si>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</si>
  <si>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</si>
  <si>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</si>
  <si>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</si>
  <si>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</si>
  <si>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</si>
  <si>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</si>
  <si>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</si>
  <si>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</si>
  <si>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</si>
  <si>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</si>
  <si>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</si>
  <si>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</si>
  <si>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</si>
  <si>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</si>
  <si>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</si>
  <si>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</si>
  <si>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</si>
  <si>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</si>
  <si>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</si>
  <si>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</si>
  <si>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</si>
  <si>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</si>
  <si>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</si>
  <si>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</si>
  <si>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</si>
  <si>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</si>
  <si>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</si>
  <si>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</si>
  <si>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</si>
  <si>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</si>
  <si>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</si>
  <si>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</si>
  <si>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</si>
  <si>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</si>
  <si>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</si>
  <si>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</si>
  <si>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</si>
  <si>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</si>
  <si>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</si>
  <si>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</si>
  <si>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</si>
  <si>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</si>
  <si>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</si>
  <si>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</si>
  <si>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</si>
  <si>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</si>
  <si>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</si>
  <si>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</si>
  <si>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</si>
  <si>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</si>
  <si>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</si>
  <si>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</si>
  <si>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</si>
  <si>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</si>
  <si>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</si>
  <si>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</si>
  <si>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</si>
  <si>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</si>
  <si>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</si>
  <si>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</si>
  <si>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</si>
  <si>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</si>
  <si>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</si>
  <si>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</si>
  <si>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</si>
  <si>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</si>
  <si>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</si>
  <si>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</si>
  <si>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</si>
  <si>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</si>
  <si>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</si>
  <si>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</si>
  <si>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</si>
  <si>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</si>
  <si>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</si>
  <si>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</si>
  <si>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</si>
  <si>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</si>
  <si>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</si>
  <si>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</si>
  <si>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</si>
  <si>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</si>
  <si>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</si>
  <si>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</si>
  <si>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</si>
  <si>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</si>
  <si>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</si>
  <si>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</si>
  <si>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</si>
  <si>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</si>
  <si>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</si>
  <si>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</si>
  <si>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</si>
  <si>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</si>
  <si>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</si>
  <si>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</si>
  <si>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</si>
  <si>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</si>
  <si>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</si>
  <si>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</si>
  <si>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</si>
  <si>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</si>
  <si>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</si>
  <si>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</si>
  <si>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</si>
  <si>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</si>
  <si>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</si>
  <si>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</si>
  <si>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</si>
  <si>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</si>
  <si>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</si>
  <si>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</si>
  <si>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</si>
  <si>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</si>
  <si>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</si>
  <si>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</si>
  <si>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</si>
  <si>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</si>
  <si>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</si>
  <si>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</si>
  <si>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</si>
  <si>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</si>
  <si>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</si>
  <si>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</si>
  <si>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</si>
  <si>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</si>
  <si>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</si>
  <si>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</si>
  <si>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</si>
  <si>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</si>
  <si>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</si>
  <si>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</si>
  <si>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</si>
  <si>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</si>
  <si>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</si>
  <si>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</si>
  <si>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</si>
  <si>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</si>
  <si>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</si>
  <si>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</si>
  <si>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</si>
  <si>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</si>
  <si>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</si>
  <si>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</si>
  <si>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</si>
  <si>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</si>
  <si>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</si>
  <si>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</si>
  <si>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</si>
  <si>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</si>
  <si>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</si>
  <si>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</si>
  <si>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</si>
  <si>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</si>
  <si>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</si>
  <si>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</si>
  <si>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</si>
  <si>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</si>
  <si>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</si>
  <si>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</si>
  <si>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</si>
  <si>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</si>
  <si>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</si>
  <si>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</si>
  <si>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</si>
  <si>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</si>
  <si>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</si>
  <si>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</si>
  <si>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</si>
  <si>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</si>
  <si>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</si>
  <si>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</si>
  <si>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</si>
  <si>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</si>
  <si>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</si>
  <si>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</si>
  <si>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</si>
  <si>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</si>
  <si>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</si>
  <si>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</si>
  <si>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</si>
  <si>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</si>
  <si>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</si>
  <si>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</si>
  <si>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</si>
  <si>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</si>
  <si>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</si>
  <si>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</si>
  <si>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</si>
  <si>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</si>
  <si>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</si>
  <si>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</si>
  <si>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</si>
  <si>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</si>
  <si>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</si>
  <si>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</si>
  <si>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</si>
  <si>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</si>
  <si>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</si>
  <si>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</si>
  <si>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</si>
  <si>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</si>
  <si>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</si>
  <si>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</si>
  <si>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</si>
  <si>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</si>
  <si>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</si>
  <si>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</si>
  <si>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</si>
  <si>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</si>
  <si>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</si>
  <si>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</si>
  <si>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</si>
  <si>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</si>
  <si>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</si>
  <si>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</si>
  <si>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</si>
  <si>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</si>
  <si>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</si>
  <si>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</si>
  <si>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</si>
  <si>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</si>
  <si>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</si>
  <si>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</si>
  <si>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</si>
  <si>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</si>
  <si>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</si>
  <si>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</si>
  <si>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</si>
  <si>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</si>
  <si>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</si>
  <si>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</si>
  <si>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</si>
  <si>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</si>
  <si>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</si>
  <si>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</si>
  <si>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</si>
  <si>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</si>
  <si>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</si>
  <si>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</si>
  <si>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</si>
  <si>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</si>
  <si>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</si>
  <si>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</si>
  <si>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</si>
  <si>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</si>
  <si>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</si>
  <si>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</si>
  <si>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</si>
  <si>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</si>
  <si>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</si>
  <si>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</si>
  <si>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</si>
  <si>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</si>
  <si>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</si>
  <si>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</si>
  <si>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</si>
  <si>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</si>
  <si>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</si>
  <si>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</si>
  <si>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</si>
  <si>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</si>
  <si>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</si>
  <si>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</si>
  <si>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</si>
  <si>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</si>
  <si>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</si>
  <si>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</si>
  <si>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</si>
  <si>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</si>
  <si>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</si>
  <si>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</si>
  <si>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</si>
  <si>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</si>
  <si>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</si>
  <si>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</si>
  <si>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</si>
  <si>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</si>
  <si>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</si>
  <si>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</si>
  <si>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</si>
  <si>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</si>
  <si>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</si>
  <si>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</si>
  <si>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</si>
  <si>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</si>
  <si>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</si>
  <si>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</si>
  <si>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</si>
  <si>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</si>
  <si>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</si>
  <si>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</si>
  <si>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</si>
  <si>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</si>
  <si>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</si>
  <si>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</si>
  <si>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</si>
  <si>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</si>
  <si>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</si>
  <si>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</si>
  <si>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</si>
  <si>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</si>
  <si>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</si>
  <si>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</si>
  <si>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</si>
  <si>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</si>
  <si>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</si>
  <si>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</si>
  <si>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</si>
  <si>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</si>
  <si>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</si>
  <si>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</si>
  <si>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</si>
  <si>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</si>
  <si>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</si>
  <si>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</si>
  <si>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</si>
  <si>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</si>
  <si>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</si>
  <si>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</si>
  <si>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</si>
  <si>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</si>
  <si>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</si>
  <si>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</si>
  <si>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</si>
  <si>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</si>
  <si>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</si>
  <si>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</si>
  <si>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</si>
  <si>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</si>
  <si>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</si>
  <si>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</si>
  <si>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</si>
  <si>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</si>
  <si>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</si>
  <si>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</si>
  <si>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</si>
  <si>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</si>
  <si>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</si>
  <si>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</si>
  <si>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</si>
  <si>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</si>
  <si>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</si>
  <si>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</si>
  <si>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</si>
  <si>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</si>
  <si>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</si>
  <si>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</si>
  <si>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</si>
  <si>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</si>
  <si>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</si>
  <si>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</si>
  <si>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</si>
  <si>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</si>
  <si>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</si>
  <si>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</si>
  <si>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</si>
  <si>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</si>
  <si>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</si>
  <si>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</si>
  <si>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</si>
  <si>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</si>
  <si>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</si>
  <si>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</si>
  <si>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</si>
  <si>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</si>
  <si>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</si>
  <si>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</si>
  <si>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</si>
  <si>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</si>
  <si>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</si>
  <si>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</si>
  <si>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</si>
  <si>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</si>
  <si>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</si>
  <si>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</si>
  <si>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</si>
  <si>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</si>
  <si>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</si>
  <si>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</si>
  <si>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</si>
  <si>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</si>
  <si>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</si>
  <si>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</si>
  <si>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</si>
  <si>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</si>
  <si>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</si>
  <si>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</si>
  <si>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</si>
  <si>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</si>
  <si>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</si>
  <si>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</si>
  <si>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</si>
  <si>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</si>
  <si>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</si>
  <si>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</si>
  <si>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</si>
  <si>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</si>
  <si>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</si>
  <si>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</si>
  <si>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</si>
  <si>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</si>
  <si>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</si>
  <si>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</si>
  <si>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</si>
  <si>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</si>
  <si>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</si>
  <si>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</si>
  <si>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</si>
  <si>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</si>
  <si>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</si>
  <si>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</si>
  <si>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</si>
  <si>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</si>
  <si>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</si>
  <si>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</si>
  <si>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</si>
  <si>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</si>
  <si>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</si>
  <si>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</si>
  <si>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</si>
  <si>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</si>
  <si>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</si>
  <si>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</si>
  <si>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</si>
  <si>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</si>
  <si>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</si>
  <si>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</si>
  <si>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</si>
  <si>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</si>
  <si>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</si>
  <si>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</si>
  <si>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</si>
  <si>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</si>
  <si>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</si>
  <si>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</si>
  <si>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</si>
  <si>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</si>
  <si>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</si>
  <si>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</si>
  <si>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</si>
  <si>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</si>
  <si>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</si>
  <si>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</si>
  <si>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</si>
  <si>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</si>
  <si>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</si>
  <si>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</si>
  <si>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</si>
  <si>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</si>
  <si>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</si>
  <si>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</si>
  <si>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</si>
  <si>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</si>
  <si>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</si>
  <si>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</si>
  <si>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</si>
  <si>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</si>
  <si>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</si>
  <si>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</si>
  <si>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</si>
  <si>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</si>
  <si>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</si>
  <si>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</si>
  <si>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</si>
  <si>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</si>
  <si>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</si>
  <si>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</si>
  <si>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</si>
  <si>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</si>
  <si>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</si>
  <si>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</si>
  <si>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</si>
  <si>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</si>
  <si>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</si>
  <si>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</si>
  <si>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</si>
  <si>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</si>
  <si>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</si>
  <si>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</si>
  <si>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</si>
  <si>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</si>
  <si>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</si>
  <si>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</si>
  <si>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</si>
  <si>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</si>
  <si>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</si>
  <si>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</si>
  <si>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</si>
  <si>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</si>
  <si>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</si>
  <si>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</si>
  <si>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</si>
  <si>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</si>
  <si>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</si>
  <si>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</si>
  <si>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</si>
  <si>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</si>
  <si>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</si>
  <si>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</si>
  <si>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</si>
  <si>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</si>
  <si>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</si>
  <si>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</si>
  <si>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</si>
  <si>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</si>
  <si>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</si>
  <si>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</si>
  <si>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</si>
  <si>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</si>
  <si>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</si>
  <si>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</si>
  <si>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</si>
  <si>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</si>
  <si>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</si>
  <si>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</si>
  <si>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</si>
  <si>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</si>
  <si>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</si>
  <si>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</si>
  <si>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</si>
  <si>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</si>
  <si>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</si>
  <si>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</si>
  <si>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</si>
  <si>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</si>
  <si>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</si>
  <si>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</si>
  <si>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</si>
  <si>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</si>
  <si>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</si>
  <si>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</si>
  <si>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</si>
  <si>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</si>
  <si>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</si>
  <si>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</si>
  <si>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</si>
  <si>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</si>
  <si>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</si>
  <si>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</si>
  <si>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</si>
  <si>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</si>
  <si>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</si>
  <si>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</si>
  <si>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</si>
  <si>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</si>
  <si>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</si>
  <si>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</si>
  <si>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</si>
  <si>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</si>
  <si>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</si>
  <si>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</si>
  <si>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</si>
  <si>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</si>
  <si>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</si>
  <si>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</si>
  <si>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</si>
  <si>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</si>
  <si>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</si>
  <si>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</si>
  <si>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</si>
  <si>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</si>
  <si>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</si>
  <si>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</si>
  <si>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</si>
  <si>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</si>
  <si>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</si>
  <si>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</si>
  <si>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</si>
  <si>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</si>
  <si>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</si>
  <si>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</si>
  <si>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</si>
  <si>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</si>
  <si>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</si>
  <si>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</si>
  <si>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</si>
  <si>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</si>
  <si>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</si>
  <si>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</si>
  <si>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</si>
  <si>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</si>
  <si>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</si>
  <si>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</si>
  <si>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</si>
  <si>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</si>
  <si>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</si>
  <si>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</si>
  <si>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</si>
  <si>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</si>
  <si>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</si>
  <si>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</si>
  <si>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</si>
  <si>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</si>
  <si>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</si>
  <si>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</si>
  <si>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</si>
  <si>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</si>
  <si>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</si>
  <si>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</si>
  <si>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</si>
  <si>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</si>
  <si>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</si>
  <si>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</si>
  <si>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</si>
  <si>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</si>
  <si>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</si>
  <si>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</si>
  <si>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</si>
  <si>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</si>
  <si>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</si>
  <si>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</si>
  <si>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</si>
  <si>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</si>
  <si>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</si>
  <si>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</si>
  <si>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</si>
  <si>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</si>
  <si>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</si>
  <si>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</si>
  <si>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</si>
  <si>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</si>
  <si>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</si>
  <si>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</si>
  <si>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</si>
  <si>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</si>
  <si>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</si>
  <si>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</si>
  <si>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</si>
  <si>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</si>
  <si>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</si>
  <si>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</si>
  <si>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</si>
  <si>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</si>
  <si>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</si>
  <si>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</si>
  <si>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</si>
  <si>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</si>
  <si>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</si>
  <si>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</si>
  <si>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</si>
  <si>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</si>
  <si>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</si>
  <si>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</si>
  <si>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</si>
  <si>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</si>
  <si>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</si>
  <si>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</si>
  <si>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</si>
  <si>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</si>
  <si>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</si>
  <si>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</si>
  <si>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</si>
  <si>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</si>
  <si>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</si>
  <si>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</si>
  <si>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</si>
  <si>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</si>
  <si>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</si>
  <si>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</si>
  <si>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</si>
  <si>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</si>
  <si>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</si>
  <si>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</si>
  <si>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</si>
  <si>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</si>
  <si>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</si>
  <si>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</si>
  <si>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</si>
  <si>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</si>
  <si>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</si>
  <si>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</si>
  <si>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</si>
  <si>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</si>
  <si>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</si>
  <si>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</si>
  <si>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</si>
  <si>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</si>
  <si>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</si>
  <si>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</si>
  <si>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</si>
  <si>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</si>
  <si>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</si>
  <si>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</si>
  <si>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</si>
  <si>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</si>
  <si>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</si>
  <si>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</si>
  <si>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</si>
  <si>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</si>
  <si>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</si>
  <si>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</si>
  <si>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</si>
  <si>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</si>
  <si>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</si>
  <si>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</si>
  <si>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</si>
  <si>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</si>
  <si>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</si>
  <si>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</si>
  <si>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</si>
  <si>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</si>
  <si>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</si>
  <si>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</si>
  <si>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</si>
  <si>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</si>
  <si>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</si>
  <si>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</si>
  <si>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</si>
  <si>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</si>
  <si>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</si>
  <si>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</si>
  <si>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</si>
  <si>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</si>
  <si>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</si>
  <si>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</si>
  <si>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</si>
  <si>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</si>
  <si>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</si>
  <si>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</si>
  <si>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</si>
  <si>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</si>
  <si>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</si>
  <si>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</si>
  <si>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</si>
  <si>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</si>
  <si>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</si>
  <si>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</si>
  <si>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</si>
  <si>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</si>
  <si>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</si>
  <si>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</si>
  <si>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</si>
  <si>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</si>
  <si>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</si>
  <si>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</si>
  <si>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</si>
  <si>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</si>
  <si>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</si>
  <si>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</si>
  <si>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</si>
  <si>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</si>
  <si>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</si>
  <si>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</si>
  <si>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</si>
  <si>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</si>
  <si>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</si>
  <si>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</si>
  <si>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</si>
  <si>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</si>
  <si>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</si>
  <si>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</si>
  <si>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</si>
  <si>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</si>
  <si>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</si>
  <si>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</si>
  <si>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</si>
  <si>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</si>
  <si>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</si>
  <si>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</si>
  <si>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</si>
  <si>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</si>
  <si>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</si>
  <si>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</si>
  <si>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</si>
  <si>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</si>
  <si>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</si>
  <si>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</si>
  <si>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</si>
  <si>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</si>
  <si>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</si>
  <si>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</si>
  <si>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</si>
  <si>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</si>
  <si>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</si>
  <si>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</si>
  <si>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</si>
  <si>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</si>
  <si>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</si>
  <si>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</si>
  <si>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</si>
  <si>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</si>
  <si>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</si>
  <si>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</si>
  <si>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</si>
  <si>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</si>
  <si>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</si>
  <si>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</si>
  <si>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</si>
  <si>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</si>
  <si>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</si>
  <si>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</si>
  <si>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</si>
  <si>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</si>
  <si>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</si>
  <si>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</si>
  <si>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</si>
  <si>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</si>
  <si>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</si>
  <si>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</si>
  <si>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</si>
  <si>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</si>
  <si>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</si>
  <si>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</si>
  <si>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</si>
  <si>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</si>
  <si>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</si>
  <si>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</si>
  <si>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</si>
  <si>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</si>
  <si>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</si>
  <si>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</si>
  <si>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</si>
  <si>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</si>
  <si>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</si>
  <si>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</si>
  <si>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</si>
  <si>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</si>
  <si>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</si>
  <si>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</si>
  <si>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</si>
  <si>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</si>
  <si>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</si>
  <si>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</si>
  <si>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</si>
  <si>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</si>
  <si>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</si>
  <si>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</si>
  <si>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</si>
  <si>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</si>
  <si>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</si>
  <si>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</si>
  <si>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</si>
  <si>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</si>
  <si>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</si>
  <si>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</si>
  <si>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</si>
  <si>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</si>
  <si>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</si>
  <si>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</si>
  <si>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</si>
  <si>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</si>
  <si>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</si>
  <si>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</si>
  <si>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</si>
  <si>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</si>
  <si>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</si>
  <si>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</si>
  <si>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</si>
  <si>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</si>
  <si>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</si>
  <si>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</si>
  <si>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</si>
  <si>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</si>
  <si>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</si>
  <si>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</si>
  <si>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</si>
  <si>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</si>
  <si>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</si>
  <si>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</si>
  <si>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</si>
  <si>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</si>
  <si>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</si>
  <si>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</si>
  <si>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</si>
  <si>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</si>
  <si>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</si>
  <si>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</si>
  <si>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</si>
  <si>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</si>
  <si>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</si>
  <si>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</si>
  <si>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</si>
  <si>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</si>
  <si>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</si>
  <si>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</si>
  <si>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</si>
  <si>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</si>
  <si>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</si>
  <si>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</si>
  <si>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</si>
  <si>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</si>
  <si>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</si>
  <si>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</si>
  <si>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</si>
  <si>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</si>
  <si>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</si>
  <si>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</si>
  <si>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</si>
  <si>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</si>
  <si>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</si>
  <si>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</si>
  <si>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</si>
  <si>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</si>
  <si>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</si>
  <si>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</si>
  <si>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</si>
  <si>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</si>
  <si>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</si>
  <si>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</si>
  <si>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</si>
  <si>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</si>
  <si>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</si>
  <si>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</si>
  <si>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</si>
  <si>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</si>
  <si>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</si>
  <si>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</si>
  <si>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</si>
  <si>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</si>
  <si>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</si>
  <si>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</si>
  <si>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</si>
  <si>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</si>
  <si>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</si>
  <si>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</si>
  <si>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</si>
  <si>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</si>
  <si>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</si>
  <si>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</si>
  <si>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</si>
  <si>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</si>
  <si>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</si>
  <si>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</si>
  <si>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</si>
  <si>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</si>
  <si>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</si>
  <si>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</si>
  <si>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</si>
  <si>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</si>
  <si>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</si>
  <si>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</si>
  <si>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</si>
  <si>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</si>
  <si>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</si>
  <si>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</si>
  <si>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</si>
  <si>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</si>
  <si>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</si>
  <si>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</si>
  <si>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</si>
  <si>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</si>
  <si>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</si>
  <si>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</si>
  <si>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</si>
  <si>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</si>
  <si>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</si>
  <si>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</si>
  <si>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</si>
  <si>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</si>
  <si>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</si>
  <si>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</si>
  <si>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</si>
  <si>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</si>
  <si>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</si>
  <si>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</si>
  <si>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</si>
  <si>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</si>
  <si>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</si>
  <si>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</si>
  <si>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</si>
  <si>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</si>
  <si>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</si>
  <si>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</si>
  <si>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</si>
  <si>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</si>
  <si>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</si>
  <si>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</si>
  <si>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</si>
  <si>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</si>
  <si>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</si>
  <si>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</si>
  <si>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</si>
  <si>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</si>
  <si>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</si>
  <si>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</si>
  <si>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</si>
  <si>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</si>
  <si>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</si>
  <si>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</si>
  <si>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</si>
  <si>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</si>
  <si>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</si>
  <si>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</si>
  <si>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</si>
  <si>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</si>
  <si>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</si>
  <si>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</si>
  <si>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</si>
  <si>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</si>
  <si>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</si>
  <si>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</si>
  <si>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</si>
  <si>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</si>
  <si>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</si>
  <si>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</si>
  <si>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</si>
  <si>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</si>
  <si>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</si>
  <si>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</si>
  <si>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</si>
  <si>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</si>
  <si>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</si>
  <si>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</si>
  <si>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</si>
  <si>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</si>
  <si>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</si>
  <si>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</si>
  <si>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</si>
  <si>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</si>
  <si>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</si>
  <si>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</si>
  <si>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</si>
  <si>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</si>
  <si>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</si>
  <si>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</si>
  <si>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</si>
  <si>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</si>
  <si>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</si>
  <si>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</si>
  <si>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</si>
  <si>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</si>
  <si>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</si>
  <si>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</si>
  <si>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</si>
  <si>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</si>
  <si>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</si>
  <si>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</si>
  <si>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</si>
  <si>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</si>
  <si>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</si>
  <si>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</si>
  <si>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</si>
  <si>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</si>
  <si>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</si>
  <si>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</si>
  <si>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</si>
  <si>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</si>
  <si>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</si>
  <si>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</si>
  <si>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</si>
  <si>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</si>
  <si>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</si>
  <si>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</si>
  <si>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</si>
  <si>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</si>
  <si>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</si>
  <si>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</si>
  <si>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</si>
  <si>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</si>
  <si>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</si>
  <si>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</si>
  <si>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</si>
  <si>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</si>
  <si>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</si>
  <si>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</si>
  <si>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</si>
  <si>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</si>
  <si>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</si>
  <si>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</si>
  <si>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</si>
  <si>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</si>
  <si>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</si>
  <si>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</si>
  <si>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</si>
  <si>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</si>
  <si>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</si>
  <si>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</si>
  <si>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</si>
  <si>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</si>
  <si>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</si>
  <si>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</si>
  <si>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</si>
  <si>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</si>
  <si>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</si>
  <si>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</si>
  <si>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</si>
  <si>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</si>
  <si>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</si>
  <si>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</si>
  <si>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</si>
  <si>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</si>
  <si>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</si>
  <si>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</si>
  <si>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</si>
  <si>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</si>
  <si>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</si>
  <si>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</si>
  <si>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</si>
  <si>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</si>
  <si>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</si>
  <si>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</si>
  <si>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</si>
  <si>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</si>
  <si>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</si>
  <si>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</si>
  <si>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</si>
  <si>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</si>
  <si>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</si>
  <si>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</si>
  <si>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</si>
  <si>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</si>
  <si>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</si>
  <si>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</si>
  <si>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</si>
  <si>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</si>
  <si>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</si>
  <si>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</si>
  <si>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</si>
  <si>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</si>
  <si>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</si>
  <si>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</si>
  <si>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</si>
  <si>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</si>
  <si>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</si>
  <si>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</si>
  <si>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</si>
  <si>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</si>
  <si>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</si>
  <si>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</si>
  <si>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</si>
  <si>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</si>
  <si>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</si>
  <si>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</si>
  <si>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</si>
  <si>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</si>
  <si>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</si>
  <si>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</si>
  <si>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</si>
  <si>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</si>
  <si>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</si>
  <si>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</si>
  <si>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</si>
  <si>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</si>
  <si>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</si>
  <si>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</si>
  <si>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</si>
  <si>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</si>
  <si>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</si>
  <si>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</si>
  <si>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</si>
  <si>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</si>
  <si>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</si>
  <si>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</si>
  <si>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</si>
  <si>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</si>
  <si>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</si>
  <si>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</si>
  <si>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</si>
  <si>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</si>
  <si>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</si>
  <si>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</si>
  <si>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</si>
  <si>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</si>
  <si>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</si>
  <si>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</si>
  <si>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</si>
  <si>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</si>
  <si>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</si>
  <si>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</si>
  <si>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</si>
  <si>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</si>
  <si>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</si>
  <si>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</si>
  <si>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</si>
  <si>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</si>
  <si>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</si>
  <si>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</si>
  <si>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</si>
  <si>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</si>
  <si>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</si>
  <si>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</si>
  <si>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</si>
  <si>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</si>
  <si>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</si>
  <si>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</si>
  <si>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</si>
  <si>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</si>
  <si>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</si>
  <si>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</si>
  <si>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</si>
  <si>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</si>
  <si>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</si>
  <si>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</si>
  <si>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</si>
  <si>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</si>
  <si>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</si>
  <si>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</si>
  <si>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</si>
  <si>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</si>
  <si>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</si>
  <si>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</si>
  <si>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</si>
  <si>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</si>
  <si>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</si>
  <si>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</si>
  <si>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</si>
  <si>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</si>
  <si>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</si>
  <si>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</si>
  <si>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</si>
  <si>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</si>
  <si>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</si>
  <si>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</si>
  <si>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</si>
  <si>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</si>
  <si>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</si>
  <si>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</si>
  <si>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</si>
  <si>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</si>
  <si>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</si>
  <si>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</si>
  <si>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</si>
  <si>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</si>
  <si>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</si>
  <si>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</si>
  <si>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</si>
  <si>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</si>
  <si>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</si>
  <si>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</si>
  <si>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</si>
  <si>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</si>
  <si>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</si>
  <si>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</si>
  <si>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</si>
  <si>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</si>
  <si>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</si>
  <si>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</si>
  <si>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</si>
  <si>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</si>
  <si>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</si>
  <si>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</si>
  <si>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</si>
  <si>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</si>
  <si>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</si>
  <si>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</si>
  <si>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</si>
  <si>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</si>
  <si>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</si>
  <si>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</si>
  <si>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</si>
  <si>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</si>
  <si>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</si>
  <si>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</si>
  <si>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</si>
  <si>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</si>
  <si>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</si>
  <si>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</si>
  <si>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</si>
  <si>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</si>
  <si>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</si>
  <si>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</si>
  <si>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</si>
  <si>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</si>
  <si>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</si>
  <si>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</si>
  <si>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</si>
  <si>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</si>
  <si>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</si>
  <si>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</si>
  <si>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</si>
  <si>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</si>
  <si>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</si>
  <si>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</si>
  <si>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</si>
  <si>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</si>
  <si>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</si>
  <si>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</si>
  <si>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</si>
  <si>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</si>
  <si>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</si>
  <si>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</si>
  <si>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</si>
  <si>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</si>
  <si>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</si>
  <si>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</si>
  <si>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</si>
  <si>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</si>
  <si>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</si>
  <si>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</si>
  <si>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</si>
  <si>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</si>
  <si>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</si>
  <si>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</si>
  <si>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</si>
  <si>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</si>
  <si>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</si>
  <si>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</si>
  <si>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</si>
  <si>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</si>
  <si>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</si>
  <si>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</si>
  <si>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</si>
  <si>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</si>
  <si>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</si>
  <si>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</si>
  <si>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</si>
  <si>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</si>
  <si>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</si>
  <si>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</si>
  <si>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</si>
  <si>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</si>
  <si>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</si>
  <si>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</si>
  <si>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</si>
  <si>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</si>
  <si>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</si>
  <si>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</si>
  <si>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</si>
  <si>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</si>
  <si>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</si>
  <si>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</si>
  <si>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</si>
  <si>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</si>
  <si>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</si>
  <si>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</si>
  <si>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</si>
  <si>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</si>
  <si>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</si>
  <si>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</si>
  <si>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</si>
  <si>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</si>
  <si>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</si>
  <si>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</si>
  <si>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</si>
  <si>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</si>
  <si>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</si>
  <si>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</si>
  <si>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</si>
  <si>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</si>
  <si>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</si>
  <si>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</si>
  <si>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</si>
  <si>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</si>
  <si>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</si>
  <si>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</si>
  <si>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</si>
  <si>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</si>
  <si>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</si>
  <si>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</si>
  <si>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</si>
  <si>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</si>
  <si>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</si>
  <si>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</si>
  <si>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</si>
  <si>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</si>
  <si>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</si>
  <si>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</si>
  <si>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</si>
  <si>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</si>
  <si>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</si>
  <si>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</si>
  <si>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</si>
  <si>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</si>
  <si>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</si>
  <si>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</si>
  <si>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</si>
  <si>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</si>
  <si>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</si>
  <si>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</si>
  <si>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</si>
  <si>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</si>
  <si>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</si>
  <si>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</si>
  <si>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</si>
  <si>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</si>
  <si>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</si>
  <si>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</si>
  <si>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</si>
  <si>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</si>
  <si>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</si>
  <si>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</si>
  <si>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</si>
  <si>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</si>
  <si>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</si>
  <si>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</si>
  <si>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</si>
  <si>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</si>
  <si>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</si>
  <si>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</si>
  <si>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</si>
  <si>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</si>
  <si>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</si>
  <si>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</si>
  <si>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</si>
  <si>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</si>
  <si>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</si>
  <si>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</si>
  <si>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</si>
  <si>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</si>
  <si>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</si>
  <si>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</si>
  <si>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</si>
  <si>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</si>
  <si>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</si>
  <si>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</si>
  <si>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</si>
  <si>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</si>
  <si>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</si>
  <si>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</si>
  <si>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</si>
  <si>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</si>
  <si>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</si>
  <si>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</si>
  <si>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</si>
  <si>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</si>
  <si>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</si>
  <si>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</si>
  <si>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</si>
  <si>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</si>
  <si>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</si>
  <si>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</si>
  <si>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</si>
  <si>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</si>
  <si>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</si>
  <si>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</si>
  <si>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</si>
  <si>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</si>
  <si>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</si>
  <si>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</si>
  <si>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</si>
  <si>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</si>
  <si>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</si>
  <si>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</si>
  <si>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</si>
  <si>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</si>
  <si>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</si>
  <si>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</si>
  <si>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</si>
  <si>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</si>
  <si>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</si>
  <si>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</si>
  <si>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</si>
  <si>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</si>
  <si>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</si>
  <si>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</si>
  <si>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</si>
  <si>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</si>
  <si>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</si>
  <si>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</si>
  <si>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</si>
  <si>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</si>
  <si>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</si>
  <si>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</si>
  <si>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</si>
  <si>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</si>
  <si>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</si>
  <si>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</si>
  <si>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</si>
  <si>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</si>
  <si>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</si>
  <si>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</si>
  <si>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</si>
  <si>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</si>
  <si>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</si>
  <si>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</si>
  <si>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</si>
  <si>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</si>
  <si>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</si>
  <si>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</si>
  <si>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</si>
  <si>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</si>
  <si>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</si>
  <si>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</si>
  <si>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</si>
  <si>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</si>
  <si>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</si>
  <si>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</si>
  <si>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</si>
  <si>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</si>
  <si>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</si>
  <si>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</si>
  <si>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</si>
  <si>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</si>
  <si>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</si>
  <si>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</si>
  <si>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</si>
  <si>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</si>
  <si>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</si>
  <si>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</si>
  <si>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</si>
  <si>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</si>
  <si>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</si>
  <si>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</si>
  <si>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</si>
  <si>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</si>
  <si>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</si>
  <si>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</si>
  <si>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</si>
  <si>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</si>
  <si>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</si>
  <si>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</si>
  <si>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</si>
  <si>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</si>
  <si>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</si>
  <si>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</si>
  <si>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</si>
  <si>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</si>
  <si>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</si>
  <si>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</si>
  <si>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</si>
  <si>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</si>
  <si>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</si>
  <si>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</si>
  <si>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</si>
  <si>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</si>
  <si>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</si>
  <si>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</si>
  <si>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</si>
  <si>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</si>
  <si>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</si>
  <si>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</si>
  <si>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</si>
  <si>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</si>
  <si>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</si>
  <si>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</si>
  <si>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</si>
  <si>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</si>
  <si>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</si>
  <si>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</si>
  <si>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</si>
  <si>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</si>
  <si>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</si>
  <si>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</si>
  <si>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</si>
  <si>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</si>
  <si>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</si>
  <si>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</si>
  <si>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</si>
  <si>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</si>
  <si>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</si>
  <si>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</si>
  <si>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</si>
  <si>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</si>
  <si>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</si>
  <si>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</si>
  <si>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</si>
  <si>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</si>
  <si>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</si>
  <si>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</si>
  <si>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</si>
  <si>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</si>
  <si>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</si>
  <si>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</si>
  <si>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</si>
  <si>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</si>
  <si>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</si>
  <si>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</si>
  <si>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</si>
  <si>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</si>
  <si>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</si>
  <si>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</si>
  <si>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</si>
  <si>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</si>
  <si>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</si>
  <si>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</si>
  <si>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</si>
  <si>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</si>
  <si>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</si>
  <si>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</si>
  <si>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</si>
  <si>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</si>
  <si>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</si>
  <si>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</si>
  <si>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</si>
  <si>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</si>
  <si>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</si>
  <si>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</si>
  <si>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</si>
  <si>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</si>
  <si>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</si>
  <si>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</si>
  <si>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</si>
  <si>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</si>
  <si>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</si>
  <si>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</si>
  <si>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</si>
  <si>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</si>
  <si>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</si>
  <si>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</si>
  <si>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</si>
  <si>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</si>
  <si>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</si>
  <si>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</si>
  <si>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</si>
  <si>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</si>
  <si>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</si>
  <si>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</si>
  <si>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</si>
  <si>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</si>
  <si>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</si>
  <si>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</si>
  <si>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</si>
  <si>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</si>
  <si>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</si>
  <si>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</si>
  <si>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</si>
  <si>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</si>
  <si>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</si>
  <si>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</si>
  <si>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</si>
  <si>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</si>
  <si>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</si>
  <si>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</si>
  <si>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</si>
  <si>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</si>
  <si>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</si>
  <si>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</si>
  <si>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</si>
  <si>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</si>
  <si>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</si>
  <si>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</si>
  <si>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</si>
  <si>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</si>
  <si>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</si>
  <si>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</si>
  <si>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</si>
  <si>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</si>
  <si>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</si>
  <si>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</si>
  <si>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</si>
  <si>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</si>
  <si>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</si>
  <si>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</si>
  <si>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</si>
  <si>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</si>
  <si>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</si>
  <si>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</si>
  <si>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</si>
  <si>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</si>
  <si>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</si>
  <si>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</si>
  <si>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</si>
  <si>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</si>
  <si>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</si>
  <si>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</si>
  <si>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</si>
  <si>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</si>
  <si>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</si>
  <si>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</si>
  <si>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</si>
  <si>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</si>
  <si>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</si>
  <si>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</si>
  <si>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</si>
  <si>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</si>
  <si>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</si>
  <si>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</si>
  <si>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</si>
  <si>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</si>
  <si>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</si>
  <si>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</si>
  <si>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</si>
  <si>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</si>
  <si>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</si>
  <si>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</si>
  <si>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</si>
  <si>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</si>
  <si>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</si>
  <si>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</si>
  <si>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</si>
  <si>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</si>
  <si>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</si>
  <si>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</si>
  <si>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</si>
  <si>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</si>
  <si>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</si>
  <si>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</si>
  <si>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</si>
  <si>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</si>
  <si>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</si>
  <si>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</si>
  <si>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</si>
  <si>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</si>
  <si>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</si>
  <si>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</si>
  <si>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</si>
  <si>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</si>
  <si>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</si>
  <si>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</si>
  <si>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</si>
  <si>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</si>
  <si>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</si>
  <si>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</si>
  <si>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</si>
  <si>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</si>
  <si>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</si>
  <si>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</si>
  <si>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</si>
  <si>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</si>
  <si>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</si>
  <si>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</si>
  <si>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</si>
  <si>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</si>
  <si>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</si>
  <si>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</si>
  <si>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</si>
  <si>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</si>
  <si>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</si>
  <si>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</si>
  <si>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</si>
  <si>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</si>
  <si>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</si>
  <si>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</si>
  <si>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</si>
  <si>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</si>
  <si>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</si>
  <si>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</si>
  <si>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</si>
  <si>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</si>
  <si>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</si>
  <si>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</si>
  <si>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</si>
  <si>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</si>
  <si>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</si>
  <si>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</si>
  <si>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</si>
  <si>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</si>
  <si>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</si>
  <si>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</si>
  <si>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</si>
  <si>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</si>
  <si>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</si>
  <si>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</si>
  <si>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</si>
  <si>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</si>
  <si>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</si>
  <si>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</si>
  <si>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</si>
  <si>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</si>
  <si>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</si>
  <si>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</si>
  <si>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</si>
  <si>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</si>
  <si>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</si>
  <si>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</si>
  <si>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</si>
  <si>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</si>
  <si>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</si>
  <si>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</si>
  <si>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</si>
  <si>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</si>
  <si>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</si>
  <si>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</si>
  <si>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</si>
  <si>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</si>
  <si>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</si>
  <si>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</si>
  <si>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</si>
  <si>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</si>
  <si>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</si>
  <si>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</si>
  <si>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</si>
  <si>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</si>
  <si>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</si>
  <si>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</si>
  <si>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</si>
  <si>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</si>
  <si>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</si>
  <si>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</si>
  <si>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</si>
  <si>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</si>
  <si>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</si>
  <si>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</si>
  <si>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</si>
  <si>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</si>
  <si>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</si>
  <si>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</si>
  <si>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</si>
  <si>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</si>
  <si>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</si>
  <si>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</si>
  <si>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</si>
  <si>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</si>
  <si>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</si>
  <si>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</si>
  <si>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</si>
  <si>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</si>
  <si>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</si>
  <si>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</si>
  <si>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</si>
  <si>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</si>
  <si>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</si>
  <si>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</si>
  <si>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</si>
  <si>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</si>
  <si>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</si>
  <si>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</si>
  <si>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</si>
  <si>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</si>
  <si>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</si>
  <si>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</si>
  <si>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</si>
  <si>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</si>
  <si>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</si>
  <si>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</si>
  <si>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</si>
  <si>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</si>
  <si>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</si>
  <si>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</si>
  <si>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</si>
  <si>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</si>
  <si>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</si>
  <si>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</si>
  <si>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</si>
  <si>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</si>
  <si>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</si>
  <si>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</si>
  <si>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</si>
  <si>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</si>
  <si>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</si>
  <si>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</si>
  <si>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</si>
  <si>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</si>
  <si>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</si>
  <si>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</si>
  <si>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</si>
  <si>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</si>
  <si>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</si>
  <si>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</si>
  <si>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</si>
  <si>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</si>
  <si>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</si>
  <si>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</si>
  <si>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</si>
  <si>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</si>
  <si>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</si>
  <si>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</si>
  <si>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</si>
  <si>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</si>
  <si>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</si>
  <si>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</si>
  <si>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</si>
  <si>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</si>
  <si>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</si>
  <si>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</si>
  <si>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</si>
  <si>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</si>
  <si>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</si>
  <si>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</si>
  <si>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</si>
  <si>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</si>
  <si>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</si>
  <si>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</si>
  <si>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</si>
  <si>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</si>
  <si>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</si>
  <si>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</si>
  <si>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</si>
  <si>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</si>
  <si>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</si>
  <si>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</si>
  <si>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</si>
  <si>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</si>
  <si>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</si>
  <si>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</si>
  <si>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</si>
  <si>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</si>
  <si>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</si>
  <si>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</si>
  <si>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</si>
  <si>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</si>
  <si>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</si>
  <si>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</si>
  <si>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</si>
  <si>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</si>
  <si>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</si>
  <si>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</si>
  <si>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</si>
  <si>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</si>
  <si>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</si>
  <si>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</si>
  <si>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</si>
  <si>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</si>
  <si>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</si>
  <si>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</si>
  <si>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</si>
  <si>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</si>
  <si>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</si>
  <si>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</si>
  <si>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</si>
  <si>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</si>
  <si>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</si>
  <si>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</si>
  <si>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</si>
  <si>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</si>
  <si>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</si>
  <si>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</si>
  <si>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</si>
  <si>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</si>
  <si>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</si>
  <si>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</si>
  <si>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</si>
  <si>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</si>
  <si>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</si>
  <si>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</si>
  <si>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</si>
  <si>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</si>
  <si>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</si>
  <si>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</si>
  <si>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</si>
  <si>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</si>
  <si>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</si>
  <si>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</si>
  <si>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</si>
  <si>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</si>
  <si>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</si>
  <si>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</si>
  <si>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</si>
  <si>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</si>
  <si>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</si>
  <si>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</si>
  <si>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</si>
  <si>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</si>
  <si>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</si>
  <si>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</si>
  <si>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</si>
  <si>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</si>
  <si>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</si>
  <si>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</si>
  <si>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</si>
  <si>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</si>
  <si>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</si>
  <si>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</si>
  <si>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</si>
  <si>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</si>
  <si>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</si>
  <si>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</si>
  <si>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</si>
  <si>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</si>
  <si>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</si>
  <si>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</si>
  <si>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</si>
  <si>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</si>
  <si>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</si>
  <si>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</si>
  <si>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</si>
  <si>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</si>
  <si>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</si>
  <si>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</si>
  <si>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</si>
  <si>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</si>
  <si>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</si>
  <si>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</si>
  <si>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</si>
  <si>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</si>
  <si>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</si>
  <si>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</si>
  <si>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</si>
  <si>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</si>
  <si>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</si>
  <si>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</si>
  <si>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</si>
  <si>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</si>
  <si>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</si>
  <si>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</si>
  <si>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</si>
  <si>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</si>
  <si>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</si>
  <si>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</si>
  <si>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</si>
  <si>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</si>
  <si>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</si>
  <si>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</si>
  <si>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</si>
  <si>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</si>
  <si>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</si>
  <si>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</si>
  <si>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</si>
  <si>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</si>
  <si>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</si>
  <si>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</si>
  <si>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</si>
  <si>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</si>
  <si>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</si>
  <si>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</si>
  <si>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</si>
  <si>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</si>
  <si>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</si>
  <si>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</si>
  <si>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</si>
  <si>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</si>
  <si>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</si>
  <si>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</si>
  <si>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</si>
  <si>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</si>
  <si>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</si>
  <si>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</si>
  <si>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</si>
  <si>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</si>
  <si>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</si>
  <si>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</si>
  <si>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</si>
  <si>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</si>
  <si>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</si>
  <si>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</si>
  <si>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</si>
  <si>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</si>
  <si>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</si>
  <si>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</si>
  <si>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</si>
  <si>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</si>
  <si>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</si>
  <si>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</si>
  <si>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</si>
  <si>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</si>
  <si>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</si>
  <si>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</si>
  <si>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</si>
  <si>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</si>
  <si>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</si>
  <si>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</si>
  <si>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</si>
  <si>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</si>
  <si>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</si>
  <si>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</si>
  <si>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</si>
  <si>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</si>
  <si>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</si>
  <si>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</si>
  <si>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</si>
  <si>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</si>
  <si>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</si>
  <si>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</si>
  <si>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</si>
  <si>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</si>
  <si>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</si>
  <si>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</si>
  <si>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</si>
  <si>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</si>
  <si>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</si>
  <si>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</si>
  <si>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</si>
  <si>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</si>
  <si>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</si>
  <si>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</si>
  <si>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</si>
  <si>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</si>
  <si>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</si>
  <si>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</si>
  <si>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</si>
  <si>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</si>
  <si>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</si>
  <si>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</si>
  <si>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</si>
  <si>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</si>
  <si>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</si>
  <si>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</si>
  <si>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</si>
  <si>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</si>
  <si>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</si>
  <si>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</si>
  <si>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</si>
  <si>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</si>
  <si>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</si>
  <si>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</si>
  <si>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</si>
  <si>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</si>
  <si>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</si>
  <si>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</si>
  <si>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</si>
  <si>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</si>
  <si>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</si>
  <si>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</si>
  <si>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</si>
  <si>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</si>
  <si>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</si>
  <si>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</si>
  <si>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</si>
  <si>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</si>
  <si>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</si>
  <si>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</si>
  <si>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</si>
  <si>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</si>
  <si>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</si>
  <si>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</si>
  <si>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</si>
  <si>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</si>
  <si>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</si>
  <si>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</si>
  <si>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</si>
  <si>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</si>
  <si>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</si>
  <si>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</si>
  <si>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</si>
  <si>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</si>
  <si>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</si>
  <si>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</si>
  <si>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</si>
  <si>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</si>
  <si>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</si>
  <si>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</si>
  <si>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</si>
  <si>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</si>
  <si>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</si>
  <si>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</si>
  <si>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</si>
  <si>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</si>
  <si>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</si>
  <si>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</si>
  <si>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</si>
  <si>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</si>
  <si>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</si>
  <si>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</si>
  <si>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</si>
  <si>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</si>
  <si>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</si>
  <si>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</si>
  <si>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</si>
  <si>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</si>
  <si>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</si>
  <si>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</si>
  <si>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</si>
  <si>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</si>
  <si>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</si>
  <si>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</si>
  <si>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</si>
  <si>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</si>
  <si>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</si>
  <si>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</si>
  <si>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</si>
  <si>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</si>
  <si>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</si>
  <si>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</si>
  <si>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</si>
  <si>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</si>
  <si>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</si>
  <si>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</si>
  <si>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</si>
  <si>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</si>
  <si>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</si>
  <si>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</si>
  <si>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</si>
  <si>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</si>
  <si>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</si>
  <si>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</si>
  <si>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</si>
  <si>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</si>
  <si>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</si>
  <si>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</si>
  <si>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</si>
  <si>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</si>
  <si>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</si>
  <si>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</si>
  <si>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</si>
  <si>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</si>
  <si>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</si>
  <si>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</si>
  <si>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</si>
  <si>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</si>
  <si>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</si>
  <si>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</si>
  <si>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</si>
  <si>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</si>
  <si>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</si>
  <si>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</si>
  <si>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</si>
  <si>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</si>
  <si>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</si>
  <si>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</si>
  <si>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</si>
  <si>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</si>
  <si>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</si>
  <si>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</si>
  <si>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</si>
  <si>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</si>
  <si>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</si>
  <si>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</si>
  <si>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</si>
  <si>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</si>
  <si>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</si>
  <si>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</si>
  <si>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</si>
  <si>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</si>
  <si>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</si>
  <si>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</si>
  <si>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</si>
  <si>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</si>
  <si>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</si>
  <si>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</si>
  <si>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</si>
  <si>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</si>
  <si>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</si>
  <si>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</si>
  <si>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</si>
  <si>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</si>
  <si>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</si>
  <si>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</si>
  <si>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</si>
  <si>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</si>
  <si>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</si>
  <si>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</si>
  <si>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</si>
  <si>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</si>
  <si>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</si>
  <si>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</si>
  <si>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</si>
  <si>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</si>
  <si>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</si>
  <si>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</si>
  <si>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</si>
  <si>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</si>
  <si>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</si>
  <si>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</si>
  <si>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</si>
  <si>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</si>
  <si>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</si>
  <si>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</si>
  <si>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</si>
  <si>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</si>
  <si>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</si>
  <si>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</si>
  <si>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</si>
  <si>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</si>
  <si>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</si>
  <si>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</si>
  <si>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</si>
  <si>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</si>
  <si>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</si>
  <si>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</si>
  <si>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</si>
  <si>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</si>
  <si>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</si>
  <si>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</si>
  <si>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</si>
  <si>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</si>
  <si>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</si>
  <si>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</si>
  <si>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</si>
  <si>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</si>
  <si>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</si>
  <si>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</si>
  <si>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</si>
  <si>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</si>
  <si>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</si>
  <si>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</si>
  <si>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</si>
  <si>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</si>
  <si>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</si>
  <si>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</si>
  <si>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</si>
  <si>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</si>
  <si>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</si>
  <si>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</si>
  <si>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</si>
  <si>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</si>
  <si>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</si>
  <si>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</si>
  <si>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</si>
  <si>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</si>
  <si>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</si>
  <si>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</si>
  <si>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</si>
  <si>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</si>
  <si>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</si>
  <si>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</si>
  <si>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</si>
  <si>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</si>
  <si>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</si>
  <si>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</si>
  <si>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</si>
  <si>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</si>
  <si>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</si>
  <si>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</si>
  <si>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</si>
  <si>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</si>
  <si>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</si>
  <si>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</si>
  <si>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</si>
  <si>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</si>
  <si>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</si>
  <si>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</si>
  <si>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</si>
  <si>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</si>
  <si>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</si>
  <si>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</si>
  <si>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</si>
  <si>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</si>
  <si>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</si>
  <si>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</si>
  <si>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</si>
  <si>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</si>
  <si>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</si>
  <si>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</si>
  <si>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</si>
  <si>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</si>
  <si>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</si>
  <si>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</si>
  <si>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</si>
  <si>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</si>
  <si>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</si>
  <si>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</si>
  <si>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</si>
  <si>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</si>
  <si>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</si>
  <si>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</si>
  <si>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</si>
  <si>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</si>
  <si>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</si>
  <si>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</si>
  <si>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</si>
  <si>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</si>
  <si>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</si>
  <si>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</si>
  <si>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</si>
  <si>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</si>
  <si>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</si>
  <si>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</si>
  <si>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</si>
  <si>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</si>
  <si>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</si>
  <si>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</si>
  <si>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</si>
  <si>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</si>
  <si>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</si>
  <si>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</si>
  <si>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</si>
  <si>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</si>
  <si>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</si>
  <si>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</si>
  <si>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</si>
  <si>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</si>
  <si>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</si>
  <si>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</si>
  <si>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</si>
  <si>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</si>
  <si>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</si>
  <si>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</si>
  <si>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</si>
  <si>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</si>
  <si>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</si>
  <si>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</si>
  <si>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</si>
  <si>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</si>
  <si>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</si>
  <si>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</si>
  <si>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</si>
  <si>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</si>
  <si>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</si>
  <si>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</si>
  <si>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</si>
  <si>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</si>
  <si>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</si>
  <si>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</si>
  <si>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</si>
  <si>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</si>
  <si>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</si>
  <si>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</si>
  <si>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</si>
  <si>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</si>
  <si>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</si>
  <si>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</si>
  <si>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</si>
  <si>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</si>
  <si>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</si>
  <si>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</si>
  <si>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</si>
  <si>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</si>
  <si>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</si>
  <si>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</si>
  <si>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</si>
  <si>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</si>
  <si>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</si>
  <si>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</si>
  <si>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</si>
  <si>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</si>
  <si>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</si>
  <si>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</si>
  <si>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</si>
  <si>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</si>
  <si>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</si>
  <si>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</si>
  <si>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</si>
  <si>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</si>
  <si>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</si>
  <si>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</si>
  <si>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</si>
  <si>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</si>
  <si>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</si>
  <si>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</si>
  <si>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</si>
  <si>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</si>
  <si>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</si>
  <si>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</si>
  <si>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</si>
  <si>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</si>
  <si>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</si>
  <si>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</si>
  <si>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</si>
  <si>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</si>
  <si>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</si>
  <si>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</si>
  <si>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</si>
  <si>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</si>
  <si>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</si>
  <si>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</si>
  <si>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</si>
  <si>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</si>
  <si>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</si>
  <si>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</si>
  <si>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</si>
  <si>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</si>
  <si>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</si>
  <si>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</si>
  <si>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</si>
  <si>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</si>
  <si>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</si>
  <si>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</si>
  <si>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</si>
  <si>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</si>
  <si>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</si>
  <si>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</si>
  <si>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</si>
  <si>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</si>
  <si>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</si>
  <si>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</si>
  <si>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</si>
  <si>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</si>
  <si>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</si>
  <si>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</si>
  <si>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</si>
  <si>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</si>
  <si>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</si>
  <si>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</si>
  <si>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</si>
  <si>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</si>
  <si>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</si>
  <si>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</si>
  <si>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</si>
  <si>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</si>
  <si>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</si>
  <si>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</si>
  <si>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</si>
  <si>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</si>
  <si>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</si>
  <si>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</si>
  <si>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</si>
  <si>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</si>
  <si>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</si>
  <si>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</si>
  <si>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</si>
  <si>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</si>
  <si>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</si>
  <si>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</si>
  <si>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</si>
  <si>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</si>
  <si>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</si>
  <si>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</si>
  <si>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</si>
  <si>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</si>
  <si>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</si>
  <si>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</si>
  <si>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</si>
  <si>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</si>
  <si>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</si>
  <si>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</si>
  <si>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</si>
  <si>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</si>
  <si>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</si>
  <si>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</si>
  <si>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</si>
  <si>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</si>
  <si>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</si>
  <si>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</si>
  <si>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</si>
  <si>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</si>
  <si>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</si>
  <si>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</si>
  <si>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</si>
  <si>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</si>
  <si>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</si>
  <si>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</si>
  <si>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</si>
  <si>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</si>
  <si>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</si>
  <si>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</si>
  <si>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</si>
  <si>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</si>
  <si>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</si>
  <si>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</si>
  <si>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</si>
  <si>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</si>
  <si>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</si>
  <si>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</si>
  <si>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</si>
  <si>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</si>
  <si>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</si>
  <si>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</si>
  <si>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</si>
  <si>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</si>
  <si>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</si>
  <si>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</si>
  <si>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</si>
  <si>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</si>
  <si>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</si>
  <si>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</si>
  <si>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</si>
  <si>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</si>
  <si>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</si>
  <si>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</si>
  <si>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</si>
  <si>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</si>
  <si>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</si>
  <si>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</si>
  <si>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</si>
  <si>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</si>
  <si>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</si>
  <si>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</si>
  <si>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</si>
  <si>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</si>
  <si>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</si>
  <si>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</si>
  <si>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</si>
  <si>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</si>
  <si>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</si>
  <si>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</si>
  <si>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</si>
  <si>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</si>
  <si>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</si>
  <si>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</si>
  <si>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</si>
  <si>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</si>
  <si>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</si>
  <si>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</si>
  <si>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</si>
  <si>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</si>
  <si>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</si>
  <si>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</si>
  <si>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</si>
  <si>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</si>
  <si>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</si>
  <si>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</si>
  <si>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</si>
  <si>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</si>
  <si>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</si>
  <si>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</si>
  <si>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</si>
  <si>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</si>
  <si>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</si>
  <si>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</si>
  <si>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</si>
  <si>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</si>
  <si>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</si>
  <si>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</si>
  <si>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</si>
  <si>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</si>
  <si>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</si>
  <si>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</si>
  <si>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</si>
  <si>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</si>
  <si>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</si>
  <si>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</si>
  <si>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</si>
  <si>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</si>
  <si>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</si>
  <si>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</si>
  <si>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</si>
  <si>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</si>
  <si>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</si>
  <si>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</si>
  <si>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</si>
  <si>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</si>
  <si>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</si>
  <si>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</si>
  <si>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</si>
  <si>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</si>
  <si>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</si>
  <si>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</si>
  <si>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</si>
  <si>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</si>
  <si>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</si>
  <si>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</si>
  <si>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</si>
  <si>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</si>
  <si>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</si>
  <si>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</si>
  <si>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</si>
  <si>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</si>
  <si>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</si>
  <si>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</si>
  <si>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</si>
  <si>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</si>
  <si>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</si>
  <si>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</si>
  <si>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</si>
  <si>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</si>
  <si>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</si>
  <si>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</si>
  <si>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</si>
  <si>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</si>
  <si>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</si>
  <si>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</si>
  <si>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</si>
  <si>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</si>
  <si>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</si>
  <si>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</si>
  <si>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</si>
  <si>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</si>
  <si>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</si>
  <si>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</si>
  <si>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</si>
  <si>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</si>
  <si>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</si>
  <si>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</si>
  <si>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</si>
  <si>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</si>
  <si>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</si>
  <si>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</si>
  <si>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</si>
  <si>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</si>
  <si>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</si>
  <si>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</si>
  <si>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</si>
  <si>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</si>
  <si>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</si>
  <si>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</si>
  <si>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</si>
  <si>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</si>
  <si>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</si>
  <si>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</si>
  <si>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</si>
  <si>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</si>
  <si>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</si>
  <si>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</si>
  <si>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</si>
  <si>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</si>
  <si>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</si>
  <si>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</si>
  <si>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</si>
  <si>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</si>
  <si>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</si>
  <si>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</si>
  <si>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</si>
  <si>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</si>
  <si>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</si>
  <si>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</si>
  <si>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</si>
  <si>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</si>
  <si>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</si>
  <si>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</si>
  <si>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</si>
  <si>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</si>
  <si>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</si>
  <si>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</si>
  <si>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</si>
  <si>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</si>
  <si>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</si>
  <si>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</si>
  <si>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</si>
  <si>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</si>
  <si>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</si>
  <si>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</si>
  <si>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</si>
  <si>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</si>
  <si>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</si>
  <si>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</si>
  <si>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</si>
  <si>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</si>
  <si>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</si>
  <si>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</si>
  <si>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</si>
  <si>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</si>
  <si>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</si>
  <si>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</si>
  <si>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</si>
  <si>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</si>
  <si>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</si>
  <si>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</si>
  <si>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</si>
  <si>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</si>
  <si>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</si>
  <si>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</si>
  <si>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</si>
  <si>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</si>
  <si>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</si>
  <si>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</si>
  <si>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</si>
  <si>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</si>
  <si>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</si>
  <si>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</si>
  <si>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</si>
  <si>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</si>
  <si>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</si>
  <si>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</si>
  <si>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</si>
  <si>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</si>
  <si>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</si>
  <si>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</si>
  <si>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</si>
  <si>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</si>
  <si>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</si>
  <si>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</si>
  <si>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</si>
  <si>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</si>
  <si>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</si>
  <si>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</si>
  <si>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</si>
  <si>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</si>
  <si>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</si>
  <si>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</si>
  <si>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</si>
  <si>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</si>
  <si>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</si>
  <si>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</si>
  <si>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</si>
  <si>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</si>
  <si>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</si>
  <si>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</si>
  <si>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</si>
  <si>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</si>
  <si>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</si>
  <si>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</si>
  <si>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</si>
  <si>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</si>
  <si>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</si>
  <si>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</si>
  <si>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</si>
  <si>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</si>
  <si>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</si>
  <si>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</si>
  <si>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</si>
  <si>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</si>
  <si>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</si>
  <si>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</si>
  <si>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</si>
  <si>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</si>
  <si>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</si>
  <si>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</si>
  <si>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</si>
  <si>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</si>
  <si>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</si>
  <si>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</si>
  <si>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</si>
  <si>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</si>
  <si>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</si>
  <si>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</si>
  <si>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</si>
  <si>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</si>
  <si>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</si>
  <si>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</si>
  <si>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</si>
  <si>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</si>
  <si>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</si>
  <si>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</si>
  <si>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</si>
  <si>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</si>
  <si>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</si>
  <si>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</si>
  <si>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</si>
  <si>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</si>
  <si>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</si>
  <si>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</si>
  <si>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</si>
  <si>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</si>
  <si>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</si>
  <si>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</si>
  <si>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</si>
  <si>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</si>
  <si>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</si>
  <si>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</si>
  <si>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</si>
  <si>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</si>
  <si>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</si>
  <si>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</si>
  <si>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</si>
  <si>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</si>
  <si>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</si>
  <si>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</si>
  <si>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</si>
  <si>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</si>
  <si>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</si>
  <si>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</si>
  <si>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</si>
  <si>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</si>
  <si>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</si>
  <si>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</si>
  <si>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</si>
  <si>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</si>
  <si>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</si>
  <si>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</si>
  <si>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</si>
  <si>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</si>
  <si>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</si>
  <si>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</si>
  <si>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</si>
  <si>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</si>
  <si>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</si>
  <si>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</si>
  <si>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</si>
  <si>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</si>
  <si>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</si>
  <si>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</si>
  <si>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</si>
  <si>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</si>
  <si>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</si>
  <si>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</si>
  <si>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</si>
  <si>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</si>
  <si>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</si>
  <si>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</si>
  <si>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</si>
  <si>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</si>
  <si>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</si>
  <si>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</si>
  <si>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</si>
  <si>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</si>
  <si>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</si>
  <si>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</si>
  <si>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</si>
  <si>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</si>
  <si>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</si>
  <si>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</si>
  <si>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</si>
  <si>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</si>
  <si>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</si>
  <si>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</si>
  <si>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</si>
  <si>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</si>
  <si>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</si>
  <si>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</si>
  <si>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</si>
  <si>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</si>
  <si>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</si>
  <si>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</si>
  <si>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</si>
  <si>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</si>
  <si>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</si>
  <si>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</si>
  <si>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</si>
  <si>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</si>
  <si>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</si>
  <si>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</si>
  <si>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</si>
  <si>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</si>
  <si>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</si>
  <si>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</si>
  <si>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</si>
  <si>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</si>
  <si>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</si>
  <si>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</si>
  <si>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</si>
  <si>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</si>
  <si>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</si>
  <si>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</si>
  <si>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</si>
  <si>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</si>
  <si>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</si>
  <si>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</si>
  <si>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</si>
  <si>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</si>
  <si>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</si>
  <si>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</si>
  <si>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</si>
  <si>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</si>
  <si>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</si>
  <si>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</si>
  <si>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</si>
  <si>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</si>
  <si>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</si>
  <si>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</si>
  <si>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</si>
  <si>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</si>
  <si>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</si>
  <si>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</si>
  <si>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</si>
  <si>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</si>
  <si>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</si>
  <si>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</si>
  <si>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</si>
  <si>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</si>
  <si>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</si>
  <si>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</si>
  <si>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</si>
  <si>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</si>
  <si>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</si>
  <si>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</si>
  <si>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</si>
  <si>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</si>
  <si>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</si>
  <si>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</si>
  <si>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</si>
  <si>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</si>
  <si>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</si>
  <si>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</si>
  <si>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</si>
  <si>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</si>
  <si>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</si>
  <si>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</si>
  <si>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</si>
  <si>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</si>
  <si>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</si>
  <si>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</si>
  <si>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</si>
  <si>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</si>
  <si>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</si>
  <si>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</si>
  <si>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</si>
  <si>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</si>
  <si>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</si>
  <si>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</si>
  <si>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</si>
  <si>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</si>
  <si>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</si>
  <si>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</si>
  <si>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</si>
  <si>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</si>
  <si>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</si>
  <si>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</si>
  <si>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</si>
  <si>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</si>
  <si>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</si>
  <si>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</si>
  <si>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</si>
  <si>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</si>
  <si>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</si>
  <si>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</si>
  <si>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</si>
  <si>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</si>
  <si>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</si>
  <si>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</si>
  <si>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</si>
  <si>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</si>
  <si>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</si>
  <si>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</si>
  <si>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</si>
  <si>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</si>
  <si>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</si>
  <si>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</si>
  <si>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</si>
  <si>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</si>
  <si>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</si>
  <si>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</si>
  <si>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</si>
  <si>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</si>
  <si>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</si>
  <si>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</si>
  <si>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</si>
  <si>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</si>
  <si>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</si>
  <si>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</si>
  <si>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</si>
  <si>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</si>
  <si>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</si>
  <si>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</si>
  <si>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</si>
  <si>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</si>
  <si>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</si>
  <si>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</si>
  <si>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</si>
  <si>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</si>
  <si>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</si>
  <si>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</si>
  <si>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</si>
  <si>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</si>
  <si>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</si>
  <si>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</si>
  <si>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</si>
  <si>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</si>
  <si>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</si>
  <si>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</si>
  <si>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</si>
  <si>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</si>
  <si>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</si>
  <si>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</si>
  <si>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</si>
  <si>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</si>
  <si>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</si>
  <si>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</si>
  <si>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</si>
  <si>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</si>
  <si>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</si>
  <si>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</si>
  <si>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</si>
  <si>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</si>
  <si>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</si>
  <si>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</si>
  <si>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</si>
  <si>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</si>
  <si>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</si>
  <si>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</si>
  <si>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</si>
  <si>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</si>
  <si>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</si>
  <si>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</si>
  <si>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</si>
  <si>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</si>
  <si>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</si>
  <si>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</si>
  <si>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</si>
  <si>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</si>
  <si>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</si>
  <si>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</si>
  <si>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</si>
  <si>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</si>
  <si>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</si>
  <si>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</si>
  <si>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</si>
  <si>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</si>
  <si>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</si>
  <si>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</si>
  <si>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</si>
  <si>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</si>
  <si>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</si>
  <si>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</si>
  <si>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</si>
  <si>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</si>
  <si>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</si>
  <si>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</si>
  <si>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</si>
  <si>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</si>
  <si>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</si>
  <si>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</si>
  <si>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</si>
  <si>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</si>
  <si>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</si>
  <si>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</si>
  <si>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</si>
  <si>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</si>
  <si>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</si>
  <si>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</si>
  <si>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</si>
  <si>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</si>
  <si>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</si>
  <si>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</si>
  <si>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</si>
  <si>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</si>
  <si>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</si>
  <si>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</si>
  <si>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</si>
  <si>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</si>
  <si>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</si>
  <si>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</si>
  <si>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</si>
  <si>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</si>
  <si>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</si>
  <si>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</si>
  <si>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</si>
  <si>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</si>
  <si>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</si>
  <si>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</si>
  <si>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</si>
  <si>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</si>
  <si>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</si>
  <si>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</si>
  <si>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</si>
  <si>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</si>
  <si>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</si>
  <si>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</si>
  <si>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</si>
  <si>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</si>
  <si>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</si>
  <si>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</si>
  <si>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</si>
  <si>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</si>
  <si>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</si>
  <si>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</si>
  <si>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</si>
  <si>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</si>
  <si>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</si>
  <si>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</si>
  <si>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</si>
  <si>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</si>
  <si>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</si>
  <si>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</si>
  <si>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</si>
  <si>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</si>
  <si>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</si>
  <si>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</si>
  <si>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</si>
  <si>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</si>
  <si>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</si>
  <si>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</si>
  <si>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</si>
  <si>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</si>
  <si>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</si>
  <si>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</si>
  <si>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</si>
  <si>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</si>
  <si>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</si>
  <si>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</si>
  <si>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</si>
  <si>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</si>
  <si>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</si>
  <si>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</si>
  <si>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</si>
  <si>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</si>
  <si>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</si>
  <si>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</si>
  <si>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</si>
  <si>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</si>
  <si>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</si>
  <si>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</si>
  <si>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</si>
  <si>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</si>
  <si>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</si>
  <si>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</si>
  <si>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</si>
  <si>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</si>
  <si>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</si>
  <si>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</si>
  <si>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</si>
  <si>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</si>
  <si>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</si>
  <si>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</si>
  <si>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</si>
  <si>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</si>
  <si>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</si>
  <si>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</si>
  <si>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</si>
  <si>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</si>
  <si>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</si>
  <si>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</si>
  <si>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</si>
  <si>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</si>
  <si>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</si>
  <si>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</si>
  <si>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</si>
  <si>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</si>
  <si>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</si>
  <si>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</si>
  <si>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</si>
  <si>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</si>
  <si>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</si>
  <si>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</si>
  <si>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</si>
  <si>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</si>
  <si>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</si>
  <si>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</si>
  <si>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</si>
  <si>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</si>
  <si>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</si>
  <si>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</si>
  <si>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</si>
  <si>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</si>
  <si>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</si>
  <si>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</si>
  <si>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</si>
  <si>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</si>
  <si>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</si>
  <si>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</si>
  <si>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</si>
  <si>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</si>
  <si>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</si>
  <si>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</si>
  <si>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</si>
  <si>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</si>
  <si>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</si>
  <si>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</si>
  <si>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</si>
  <si>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</si>
  <si>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</si>
  <si>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</si>
  <si>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</si>
  <si>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</si>
  <si>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</si>
  <si>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</si>
  <si>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</si>
  <si>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</si>
  <si>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</si>
  <si>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</si>
  <si>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</si>
  <si>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</si>
  <si>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</si>
  <si>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</si>
  <si>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</si>
  <si>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</si>
  <si>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</si>
  <si>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</si>
  <si>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</si>
  <si>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</si>
  <si>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</si>
  <si>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</si>
  <si>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</si>
  <si>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</si>
  <si>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</si>
  <si>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</si>
  <si>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</si>
  <si>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</si>
  <si>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</si>
  <si>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</si>
  <si>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</si>
  <si>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</si>
  <si>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</si>
  <si>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</si>
  <si>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</si>
  <si>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</si>
  <si>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</si>
  <si>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</si>
  <si>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</si>
  <si>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</si>
  <si>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</si>
  <si>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</si>
  <si>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</si>
  <si>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</si>
  <si>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</si>
  <si>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</si>
  <si>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</si>
  <si>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</si>
  <si>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</si>
  <si>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</si>
  <si>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</si>
  <si>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</si>
  <si>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</si>
  <si>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</si>
  <si>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</si>
  <si>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</si>
  <si>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</si>
  <si>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</si>
  <si>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</si>
  <si>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</si>
  <si>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</si>
  <si>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</si>
  <si>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</si>
  <si>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</si>
  <si>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</si>
  <si>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</si>
  <si>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</si>
  <si>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</si>
  <si>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</si>
  <si>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</si>
  <si>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</si>
  <si>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</si>
  <si>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</si>
  <si>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</si>
  <si>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</si>
  <si>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</si>
  <si>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</si>
  <si>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</si>
  <si>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</si>
  <si>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</si>
  <si>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</si>
  <si>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</si>
  <si>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</si>
  <si>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</si>
  <si>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</si>
  <si>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</si>
  <si>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</si>
  <si>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</si>
  <si>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</si>
  <si>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</si>
  <si>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</si>
  <si>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</si>
  <si>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</si>
  <si>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</si>
  <si>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</si>
  <si>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</si>
  <si>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</si>
  <si>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</si>
  <si>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</si>
  <si>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</si>
  <si>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</si>
  <si>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</si>
  <si>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</si>
  <si>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</si>
  <si>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</si>
  <si>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</si>
  <si>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</si>
  <si>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</si>
  <si>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</si>
  <si>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</si>
  <si>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</si>
  <si>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</si>
  <si>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</si>
  <si>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</si>
  <si>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</si>
  <si>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</si>
  <si>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</si>
  <si>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</si>
  <si>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</si>
  <si>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</si>
  <si>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</si>
  <si>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</si>
  <si>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</si>
  <si>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</si>
  <si>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</si>
  <si>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</si>
  <si>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</si>
  <si>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</si>
  <si>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</si>
  <si>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</si>
  <si>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</si>
  <si>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</si>
  <si>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</si>
  <si>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</si>
  <si>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</si>
  <si>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</si>
  <si>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</si>
  <si>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</si>
  <si>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</si>
  <si>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</si>
  <si>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</si>
  <si>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</si>
  <si>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</si>
  <si>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</si>
  <si>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</si>
  <si>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</si>
  <si>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</si>
  <si>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</si>
  <si>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</si>
  <si>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</si>
  <si>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</si>
  <si>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</si>
  <si>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</si>
  <si>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</si>
  <si>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</si>
  <si>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</si>
  <si>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</si>
  <si>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</si>
  <si>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</si>
  <si>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</si>
  <si>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</si>
  <si>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</si>
  <si>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</si>
  <si>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</si>
  <si>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</si>
  <si>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</si>
  <si>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</si>
  <si>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</si>
  <si>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</si>
  <si>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</si>
  <si>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</si>
  <si>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</si>
  <si>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</si>
  <si>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</si>
  <si>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</si>
  <si>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</si>
  <si>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</si>
  <si>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</si>
  <si>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</si>
  <si>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</si>
  <si>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</si>
  <si>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</si>
  <si>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</si>
  <si>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</si>
  <si>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</si>
  <si>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</si>
  <si>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</si>
  <si>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</si>
  <si>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</si>
  <si>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</si>
  <si>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</si>
  <si>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</si>
  <si>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</si>
  <si>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</si>
  <si>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</si>
  <si>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</si>
  <si>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</si>
  <si>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</si>
  <si>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</si>
  <si>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</si>
  <si>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</si>
  <si>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</si>
  <si>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</si>
  <si>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</si>
  <si>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</si>
  <si>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</si>
  <si>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</si>
  <si>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</si>
  <si>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</si>
  <si>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</si>
  <si>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</si>
  <si>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</si>
  <si>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</si>
  <si>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</si>
  <si>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</si>
  <si>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</si>
  <si>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</si>
  <si>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</si>
  <si>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</si>
  <si>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</si>
  <si>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</si>
  <si>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</si>
  <si>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</si>
  <si>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</si>
  <si>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</si>
  <si>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</si>
  <si>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</si>
  <si>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</si>
  <si>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</si>
  <si>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</si>
  <si>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</si>
  <si>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</si>
  <si>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</si>
  <si>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</si>
  <si>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</si>
  <si>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</si>
  <si>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</si>
  <si>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</si>
  <si>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</si>
  <si>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</si>
  <si>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</si>
  <si>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</si>
  <si>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</si>
  <si>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</si>
  <si>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</si>
  <si>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</si>
  <si>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</si>
  <si>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</si>
  <si>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</si>
  <si>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</si>
  <si>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</si>
  <si>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</si>
  <si>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</si>
  <si>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</si>
  <si>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</si>
  <si>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</si>
  <si>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</si>
  <si>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</si>
  <si>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</si>
  <si>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</si>
  <si>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</si>
  <si>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</si>
  <si>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</si>
  <si>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</si>
  <si>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</si>
  <si>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</si>
  <si>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</si>
  <si>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</si>
  <si>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</si>
  <si>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</si>
  <si>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</si>
  <si>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</si>
  <si>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</si>
  <si>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</si>
  <si>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</si>
  <si>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</si>
  <si>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</si>
  <si>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</si>
  <si>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</si>
  <si>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</si>
  <si>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</si>
  <si>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</si>
  <si>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</si>
  <si>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</si>
  <si>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</si>
  <si>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</si>
  <si>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</si>
  <si>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</si>
  <si>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</si>
  <si>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</si>
  <si>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</si>
  <si>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</si>
  <si>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</si>
  <si>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</si>
  <si>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</si>
  <si>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</si>
  <si>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</si>
  <si>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</si>
  <si>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</si>
  <si>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</si>
  <si>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</si>
  <si>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</si>
  <si>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</si>
  <si>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</si>
  <si>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</si>
  <si>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</si>
  <si>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</si>
  <si>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</si>
  <si>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</si>
  <si>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</si>
  <si>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</si>
  <si>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</si>
  <si>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</si>
  <si>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</si>
  <si>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</si>
  <si>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</si>
  <si>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</si>
  <si>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</si>
  <si>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</si>
  <si>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</si>
  <si>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</si>
  <si>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</si>
  <si>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</si>
  <si>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</si>
  <si>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</si>
  <si>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</si>
  <si>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</si>
  <si>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</si>
  <si>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</si>
  <si>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</si>
  <si>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</si>
  <si>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</si>
  <si>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</si>
  <si>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</si>
  <si>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</si>
  <si>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</si>
  <si>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</si>
  <si>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</si>
  <si>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</si>
  <si>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</si>
  <si>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</si>
  <si>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</si>
  <si>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</si>
  <si>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</si>
  <si>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</si>
  <si>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</si>
  <si>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</si>
  <si>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</si>
  <si>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</si>
  <si>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</si>
  <si>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</si>
  <si>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</si>
  <si>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</si>
  <si>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</si>
  <si>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</si>
  <si>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</si>
  <si>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</si>
  <si>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</si>
  <si>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</si>
  <si>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</si>
  <si>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</si>
  <si>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</si>
  <si>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</si>
  <si>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</si>
  <si>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</si>
  <si>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</si>
  <si>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</si>
  <si>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</si>
  <si>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</si>
  <si>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</si>
  <si>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</si>
  <si>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</si>
  <si>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</si>
  <si>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</si>
  <si>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</si>
  <si>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</si>
  <si>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</si>
  <si>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</si>
  <si>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</si>
  <si>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</si>
  <si>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</si>
  <si>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</si>
  <si>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</si>
  <si>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</si>
  <si>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</si>
  <si>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</si>
  <si>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</si>
  <si>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</si>
  <si>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</si>
  <si>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</si>
  <si>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</si>
  <si>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</si>
  <si>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</si>
  <si>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</si>
  <si>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</si>
  <si>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</si>
  <si>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</si>
  <si>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</si>
  <si>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</si>
  <si>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</si>
  <si>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</si>
  <si>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</si>
  <si>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</si>
  <si>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</si>
  <si>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</si>
  <si>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</si>
  <si>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</si>
  <si>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</si>
  <si>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</si>
  <si>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</si>
  <si>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</si>
  <si>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</si>
  <si>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</si>
  <si>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</si>
  <si>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</si>
  <si>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</si>
  <si>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</si>
  <si>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</si>
  <si>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</si>
  <si>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</si>
  <si>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</si>
  <si>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</si>
  <si>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</si>
  <si>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</si>
  <si>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</si>
  <si>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</si>
  <si>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</si>
  <si>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</si>
  <si>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</si>
  <si>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</si>
  <si>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</si>
  <si>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</si>
  <si>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</si>
  <si>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</si>
  <si>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</si>
  <si>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</si>
  <si>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</si>
  <si>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</si>
  <si>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</si>
  <si>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</si>
  <si>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</si>
  <si>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</si>
  <si>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</si>
  <si>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</si>
  <si>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</si>
  <si>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</si>
  <si>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</si>
  <si>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</si>
  <si>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</si>
  <si>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</si>
  <si>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</si>
  <si>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</si>
  <si>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</si>
  <si>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</si>
  <si>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</si>
  <si>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</si>
  <si>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</si>
  <si>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</si>
  <si>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</si>
  <si>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</si>
  <si>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</si>
  <si>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</si>
  <si>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</si>
  <si>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</si>
  <si>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</si>
  <si>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</si>
  <si>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</si>
  <si>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</si>
  <si>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</si>
  <si>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</si>
  <si>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</si>
  <si>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</si>
  <si>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</si>
  <si>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</si>
  <si>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</si>
  <si>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</si>
  <si>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</si>
  <si>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</si>
  <si>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</si>
  <si>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</si>
  <si>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</si>
  <si>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</si>
  <si>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</si>
  <si>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</si>
  <si>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</si>
  <si>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</si>
  <si>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</si>
  <si>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</si>
  <si>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</si>
  <si>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</si>
  <si>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</si>
  <si>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</si>
  <si>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</si>
  <si>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</si>
  <si>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</si>
  <si>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</si>
  <si>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</si>
  <si>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</si>
  <si>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</si>
  <si>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</si>
  <si>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</si>
  <si>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</si>
  <si>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</si>
  <si>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</si>
  <si>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</si>
  <si>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</si>
  <si>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</si>
  <si>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</si>
  <si>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</si>
  <si>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</si>
  <si>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</si>
  <si>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</si>
  <si>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</si>
  <si>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</si>
  <si>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</si>
  <si>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</si>
  <si>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</si>
  <si>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</si>
  <si>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</si>
  <si>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</si>
  <si>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</si>
  <si>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</si>
  <si>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</si>
  <si>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</si>
  <si>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</si>
  <si>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</si>
  <si>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</si>
  <si>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</si>
  <si>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</si>
  <si>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</si>
  <si>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</si>
  <si>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</si>
  <si>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</si>
  <si>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</si>
  <si>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</si>
  <si>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</si>
  <si>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</si>
  <si>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</si>
  <si>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</si>
  <si>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</si>
  <si>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</si>
  <si>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</si>
  <si>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</si>
  <si>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</si>
  <si>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</si>
  <si>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</si>
  <si>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</si>
  <si>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</si>
  <si>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</si>
  <si>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</si>
  <si>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</si>
  <si>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</si>
  <si>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</si>
  <si>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</si>
  <si>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</si>
  <si>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</si>
  <si>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</si>
  <si>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</si>
  <si>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</si>
  <si>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</si>
  <si>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</si>
  <si>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</si>
  <si>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</si>
  <si>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</si>
  <si>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</si>
  <si>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</si>
  <si>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</si>
  <si>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</si>
  <si>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</si>
  <si>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</si>
  <si>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</si>
  <si>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</si>
  <si>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</si>
  <si>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</si>
  <si>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</si>
  <si>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</si>
  <si>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</si>
  <si>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</si>
  <si>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</si>
  <si>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</si>
  <si>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</si>
  <si>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</si>
  <si>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</si>
  <si>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</si>
  <si>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</si>
  <si>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</si>
  <si>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</si>
  <si>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</si>
  <si>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</si>
  <si>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</si>
  <si>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</si>
  <si>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</si>
  <si>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</si>
  <si>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</si>
  <si>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</si>
  <si>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</si>
  <si>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</si>
  <si>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</si>
  <si>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</si>
  <si>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</si>
  <si>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</si>
  <si>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</si>
  <si>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</si>
  <si>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</si>
  <si>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</si>
  <si>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</si>
  <si>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</si>
  <si>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</si>
  <si>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</si>
  <si>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</si>
  <si>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</si>
  <si>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</si>
  <si>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</si>
  <si>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</si>
  <si>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</si>
  <si>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</si>
  <si>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</si>
  <si>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</si>
  <si>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</si>
  <si>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</si>
  <si>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</si>
  <si>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</si>
  <si>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</si>
  <si>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</si>
  <si>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</si>
  <si>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</si>
  <si>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</si>
  <si>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</si>
  <si>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</si>
  <si>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</si>
  <si>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</si>
  <si>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</si>
  <si>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</si>
  <si>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</si>
  <si>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</si>
  <si>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</si>
  <si>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</si>
  <si>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</si>
  <si>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</si>
  <si>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</si>
  <si>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</si>
  <si>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</si>
  <si>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</si>
  <si>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</si>
  <si>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</si>
  <si>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</si>
  <si>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</si>
  <si>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</si>
  <si>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</si>
  <si>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</si>
  <si>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</si>
  <si>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</si>
  <si>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</si>
  <si>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</si>
  <si>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</si>
  <si>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</si>
  <si>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</si>
  <si>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</si>
  <si>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</si>
  <si>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</si>
  <si>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</si>
  <si>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</si>
  <si>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</si>
  <si>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</si>
  <si>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</si>
  <si>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</si>
  <si>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</si>
  <si>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</si>
  <si>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</si>
  <si>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</si>
  <si>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</si>
  <si>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</si>
  <si>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</si>
  <si>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</si>
  <si>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</si>
  <si>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</si>
  <si>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</si>
  <si>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</si>
  <si>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</si>
  <si>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</si>
  <si>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</si>
  <si>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</si>
  <si>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</si>
  <si>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</si>
  <si>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</si>
  <si>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</si>
  <si>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</si>
  <si>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</si>
  <si>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</si>
  <si>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</si>
  <si>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</si>
  <si>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</si>
  <si>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</si>
  <si>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</si>
  <si>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</si>
  <si>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</si>
  <si>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</si>
  <si>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</si>
  <si>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</si>
  <si>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</si>
  <si>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</si>
  <si>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</si>
  <si>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</si>
  <si>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</si>
  <si>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</si>
  <si>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</si>
  <si>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</si>
  <si>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</si>
  <si>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</si>
  <si>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</si>
  <si>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</si>
  <si>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</si>
  <si>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</si>
  <si>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</si>
  <si>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</si>
  <si>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</si>
  <si>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</si>
  <si>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</si>
  <si>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</si>
  <si>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</si>
  <si>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</si>
  <si>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</si>
  <si>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</si>
  <si>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</si>
  <si>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</si>
  <si>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</si>
  <si>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</si>
  <si>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</si>
  <si>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</si>
  <si>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</si>
  <si>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</si>
  <si>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</si>
  <si>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</si>
  <si>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</si>
  <si>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</si>
  <si>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</si>
  <si>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</si>
  <si>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</si>
  <si>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</si>
  <si>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</si>
  <si>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</si>
  <si>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</si>
  <si>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</si>
  <si>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</si>
  <si>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</si>
  <si>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</si>
  <si>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</si>
  <si>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</si>
  <si>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</si>
  <si>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</si>
  <si>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</si>
  <si>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</si>
  <si>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</si>
  <si>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</si>
  <si>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</si>
  <si>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</si>
  <si>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</si>
  <si>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</si>
  <si>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</si>
  <si>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</si>
  <si>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</si>
  <si>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</si>
  <si>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</si>
  <si>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</si>
  <si>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</si>
  <si>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</si>
  <si>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</si>
  <si>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</si>
  <si>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</si>
  <si>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</si>
  <si>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</si>
  <si>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</si>
  <si>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</si>
  <si>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</si>
  <si>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</si>
  <si>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</si>
  <si>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</si>
  <si>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</si>
  <si>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</si>
  <si>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</si>
  <si>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</si>
  <si>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</si>
  <si>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</si>
  <si>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</si>
  <si>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</si>
  <si>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</si>
  <si>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</si>
  <si>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</si>
  <si>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</si>
  <si>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</si>
  <si>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</si>
  <si>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</si>
  <si>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</si>
  <si>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</si>
  <si>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</si>
  <si>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</si>
  <si>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</si>
  <si>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</si>
  <si>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</si>
  <si>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</si>
  <si>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</si>
  <si>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</si>
  <si>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</si>
  <si>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</si>
  <si>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</si>
  <si>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</si>
  <si>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</si>
  <si>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</si>
  <si>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</si>
  <si>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</si>
  <si>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</si>
  <si>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</si>
  <si>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</si>
  <si>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</si>
  <si>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</si>
  <si>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</si>
  <si>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</si>
  <si>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</si>
  <si>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</si>
  <si>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</si>
  <si>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</si>
  <si>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</si>
  <si>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</si>
  <si>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</si>
  <si>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</si>
  <si>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</si>
  <si>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</si>
  <si>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</si>
  <si>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</si>
  <si>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</si>
  <si>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</si>
  <si>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</si>
  <si>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</si>
  <si>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</si>
  <si>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</si>
  <si>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</si>
  <si>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</si>
  <si>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</si>
  <si>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</si>
  <si>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</si>
  <si>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</si>
  <si>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</si>
  <si>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</si>
  <si>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</si>
  <si>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</si>
  <si>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</si>
  <si>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</si>
  <si>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</si>
  <si>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</si>
  <si>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</si>
  <si>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</si>
  <si>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</si>
  <si>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</si>
  <si>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</si>
  <si>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</si>
  <si>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</si>
  <si>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</si>
  <si>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</si>
  <si>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</si>
  <si>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</si>
  <si>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</si>
  <si>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</si>
  <si>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</si>
  <si>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</si>
  <si>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</si>
  <si>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</si>
  <si>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</si>
  <si>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</si>
  <si>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</si>
  <si>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</si>
  <si>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</si>
  <si>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</si>
  <si>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</si>
  <si>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</si>
  <si>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</si>
  <si>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</si>
  <si>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</si>
  <si>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</si>
  <si>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</si>
  <si>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</si>
  <si>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</si>
  <si>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</si>
  <si>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</si>
  <si>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</si>
  <si>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</si>
  <si>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</si>
  <si>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</si>
  <si>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</si>
  <si>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</si>
  <si>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</si>
  <si>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</si>
  <si>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</si>
  <si>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</si>
  <si>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</si>
  <si>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</si>
  <si>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</si>
  <si>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</si>
  <si>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</si>
  <si>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</si>
  <si>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</si>
  <si>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</si>
  <si>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</si>
  <si>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</si>
  <si>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</si>
  <si>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</si>
  <si>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</si>
  <si>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</si>
  <si>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</si>
  <si>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</si>
  <si>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</si>
  <si>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</si>
  <si>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</si>
  <si>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</si>
  <si>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</si>
  <si>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</si>
  <si>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</si>
  <si>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</si>
  <si>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</si>
  <si>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</si>
  <si>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</si>
  <si>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</si>
  <si>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</si>
  <si>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</si>
  <si>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</si>
  <si>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</si>
  <si>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</si>
  <si>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</si>
  <si>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</si>
  <si>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</si>
  <si>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</si>
  <si>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</si>
  <si>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</si>
  <si>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</si>
  <si>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</si>
  <si>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</si>
  <si>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</si>
  <si>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</si>
  <si>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</si>
  <si>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</si>
  <si>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</si>
  <si>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</si>
  <si>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</si>
  <si>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</si>
  <si>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</si>
  <si>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</si>
  <si>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</si>
  <si>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</si>
  <si>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</si>
  <si>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</si>
  <si>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</si>
  <si>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</si>
  <si>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</si>
  <si>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</si>
  <si>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</si>
  <si>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</si>
  <si>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</si>
  <si>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</si>
  <si>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</si>
  <si>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</si>
  <si>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</si>
  <si>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</si>
  <si>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</si>
  <si>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</si>
  <si>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</si>
  <si>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</si>
  <si>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</si>
  <si>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</si>
  <si>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</si>
  <si>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</si>
  <si>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</si>
  <si>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</si>
  <si>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</si>
  <si>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</si>
  <si>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</si>
  <si>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</si>
  <si>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</si>
  <si>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</si>
  <si>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</si>
  <si>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</si>
  <si>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</si>
  <si>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</si>
  <si>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</si>
  <si>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</si>
  <si>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</si>
  <si>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</si>
  <si>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</si>
  <si>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</si>
  <si>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</si>
  <si>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</si>
  <si>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</si>
  <si>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</si>
  <si>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</si>
  <si>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</si>
  <si>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</si>
  <si>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</si>
  <si>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</si>
  <si>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</si>
  <si>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</si>
  <si>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</si>
  <si>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</si>
  <si>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</si>
  <si>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</si>
  <si>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</si>
  <si>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</si>
  <si>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</si>
  <si>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</si>
  <si>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</si>
  <si>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</si>
  <si>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</si>
  <si>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</si>
  <si>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</si>
  <si>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</si>
  <si>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</si>
  <si>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</si>
  <si>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</si>
  <si>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</si>
  <si>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</si>
  <si>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</si>
  <si>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</si>
  <si>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</si>
  <si>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</si>
  <si>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</si>
  <si>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</si>
  <si>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</si>
  <si>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</si>
  <si>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</si>
  <si>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</si>
  <si>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</si>
  <si>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</si>
  <si>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</si>
  <si>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</si>
  <si>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</si>
  <si>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</si>
  <si>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</si>
  <si>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</si>
  <si>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</si>
  <si>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</si>
  <si>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</si>
  <si>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</si>
  <si>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</si>
  <si>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</si>
  <si>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</si>
  <si>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</si>
  <si>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</si>
  <si>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</si>
  <si>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</si>
  <si>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</si>
  <si>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</si>
  <si>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</si>
  <si>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</si>
  <si>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</si>
  <si>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</si>
  <si>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</si>
  <si>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</si>
  <si>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</si>
  <si>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</si>
  <si>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</si>
  <si>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</si>
  <si>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</si>
  <si>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</si>
  <si>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</si>
  <si>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</si>
  <si>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</si>
  <si>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</si>
  <si>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</si>
  <si>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</si>
  <si>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</si>
  <si>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</si>
  <si>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</si>
  <si>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</si>
  <si>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</si>
  <si>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</si>
  <si>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</si>
  <si>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</si>
  <si>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</si>
  <si>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</si>
  <si>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</si>
  <si>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</si>
  <si>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</si>
  <si>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</si>
  <si>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</si>
  <si>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</si>
  <si>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</si>
  <si>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</si>
  <si>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</si>
  <si>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</si>
  <si>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</si>
  <si>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</si>
  <si>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</si>
  <si>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</si>
  <si>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</si>
  <si>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</si>
  <si>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</si>
  <si>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</si>
  <si>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</si>
  <si>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</si>
  <si>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</si>
  <si>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</si>
  <si>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</si>
  <si>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</si>
  <si>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</si>
  <si>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</si>
  <si>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</si>
  <si>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</si>
  <si>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</si>
  <si>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</si>
  <si>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</si>
  <si>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</si>
  <si>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</si>
  <si>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</si>
  <si>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</si>
  <si>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</si>
  <si>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</si>
  <si>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</si>
  <si>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</si>
  <si>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</si>
  <si>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</si>
  <si>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</si>
  <si>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</si>
  <si>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</si>
  <si>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</si>
  <si>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</si>
  <si>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</si>
  <si>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</si>
  <si>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</si>
  <si>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</si>
  <si>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</si>
  <si>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</si>
  <si>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</si>
  <si>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</si>
  <si>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</si>
  <si>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</si>
  <si>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</si>
  <si>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</si>
  <si>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</si>
  <si>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</si>
  <si>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</si>
  <si>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</si>
  <si>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</si>
  <si>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</si>
  <si>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</si>
  <si>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</si>
  <si>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</si>
  <si>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</si>
  <si>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</si>
  <si>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</si>
  <si>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</si>
  <si>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</si>
  <si>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</si>
  <si>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</si>
  <si>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</si>
  <si>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</si>
  <si>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</si>
  <si>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</si>
  <si>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</si>
  <si>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</si>
  <si>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</si>
  <si>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</si>
  <si>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</si>
  <si>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</si>
  <si>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</si>
  <si>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</si>
  <si>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</si>
  <si>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</si>
  <si>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</si>
  <si>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</si>
  <si>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</si>
  <si>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</si>
  <si>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</si>
  <si>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</si>
  <si>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</si>
  <si>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</si>
  <si>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</si>
  <si>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</si>
  <si>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</si>
  <si>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</si>
  <si>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</si>
  <si>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</si>
  <si>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</si>
  <si>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</si>
  <si>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</si>
  <si>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</si>
  <si>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</si>
  <si>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</si>
  <si>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</si>
  <si>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</si>
  <si>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</si>
  <si>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</si>
  <si>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</si>
  <si>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</si>
  <si>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</si>
  <si>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</si>
  <si>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</si>
  <si>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</si>
  <si>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</si>
  <si>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</si>
  <si>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</si>
  <si>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</si>
  <si>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</si>
  <si>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</si>
  <si>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</si>
  <si>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</si>
  <si>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</si>
  <si>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</si>
  <si>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</si>
  <si>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</si>
  <si>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</si>
  <si>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</si>
  <si>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</si>
  <si>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</si>
  <si>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</si>
  <si>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</si>
  <si>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</si>
  <si>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</si>
  <si>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</si>
  <si>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</si>
  <si>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</si>
  <si>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</si>
  <si>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</si>
  <si>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</si>
  <si>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</si>
  <si>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</si>
  <si>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</si>
  <si>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</si>
  <si>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</si>
  <si>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</si>
  <si>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</si>
  <si>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</si>
  <si>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</si>
  <si>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</si>
  <si>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</si>
  <si>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</si>
  <si>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</si>
  <si>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</si>
  <si>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</si>
  <si>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</si>
  <si>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</si>
  <si>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</si>
  <si>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</si>
  <si>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</si>
  <si>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</si>
  <si>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</si>
  <si>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</si>
  <si>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</si>
  <si>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</si>
  <si>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</si>
  <si>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</si>
  <si>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</si>
  <si>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</si>
  <si>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</si>
  <si>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</si>
  <si>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</si>
  <si>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</si>
  <si>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</si>
  <si>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</si>
  <si>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</si>
  <si>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</si>
  <si>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</si>
  <si>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</si>
  <si>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</si>
  <si>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</si>
  <si>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</si>
  <si>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</si>
  <si>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</si>
  <si>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</si>
  <si>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</si>
  <si>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</si>
  <si>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</si>
  <si>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</si>
  <si>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</si>
  <si>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</si>
  <si>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</si>
  <si>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</si>
  <si>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</si>
  <si>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</si>
  <si>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</si>
  <si>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</si>
  <si>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</si>
  <si>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</si>
  <si>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</si>
  <si>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</si>
  <si>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</si>
  <si>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</si>
  <si>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</si>
  <si>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</si>
  <si>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</si>
  <si>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</si>
  <si>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</si>
  <si>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</si>
  <si>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</si>
  <si>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</si>
  <si>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</si>
  <si>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</si>
  <si>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</si>
  <si>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</si>
  <si>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</si>
  <si>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</si>
  <si>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</si>
  <si>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</si>
  <si>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</si>
  <si>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</si>
  <si>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</si>
  <si>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</si>
  <si>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</si>
  <si>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</si>
  <si>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</si>
  <si>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</si>
  <si>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</si>
  <si>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</si>
  <si>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</si>
  <si>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</si>
  <si>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</si>
  <si>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</si>
  <si>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</si>
  <si>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</si>
  <si>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</si>
  <si>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</si>
  <si>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</si>
  <si>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</si>
  <si>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</si>
  <si>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</si>
  <si>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</si>
  <si>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</si>
  <si>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</si>
  <si>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</si>
  <si>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</si>
  <si>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</si>
  <si>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</si>
  <si>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</si>
  <si>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</si>
  <si>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</si>
  <si>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</si>
  <si>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</si>
  <si>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</si>
  <si>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</si>
  <si>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</si>
  <si>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</si>
  <si>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</si>
  <si>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</si>
  <si>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</si>
  <si>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</si>
  <si>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</si>
  <si>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</si>
  <si>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</si>
  <si>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</si>
  <si>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</si>
  <si>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</si>
  <si>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</si>
  <si>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</si>
  <si>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</si>
  <si>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</si>
  <si>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</si>
  <si>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</si>
  <si>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</si>
  <si>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</si>
  <si>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</si>
  <si>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</si>
  <si>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</si>
  <si>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</si>
  <si>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</si>
  <si>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</si>
  <si>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</si>
  <si>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</si>
  <si>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</si>
  <si>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</si>
  <si>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</si>
  <si>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</si>
  <si>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</si>
  <si>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</si>
  <si>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</si>
  <si>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</si>
  <si>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</si>
  <si>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</si>
  <si>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</si>
  <si>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</si>
  <si>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</si>
  <si>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</si>
  <si>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</si>
  <si>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</si>
  <si>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</si>
  <si>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</si>
  <si>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</si>
  <si>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</si>
  <si>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</si>
  <si>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</si>
  <si>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</si>
  <si>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</si>
  <si>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</si>
  <si>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</si>
  <si>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</si>
  <si>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</si>
  <si>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</si>
  <si>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</si>
  <si>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</si>
  <si>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</si>
  <si>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</si>
  <si>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</si>
  <si>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</si>
  <si>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</si>
  <si>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</si>
  <si>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</si>
  <si>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</si>
  <si>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</si>
  <si>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</si>
  <si>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</si>
  <si>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</si>
  <si>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</si>
  <si>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</si>
  <si>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</si>
  <si>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</si>
  <si>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</si>
  <si>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</si>
  <si>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</si>
  <si>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</si>
  <si>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</si>
  <si>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</si>
  <si>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</si>
  <si>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</si>
  <si>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</si>
  <si>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</si>
  <si>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</si>
  <si>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</si>
  <si>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</si>
  <si>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</si>
  <si>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</si>
  <si>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</si>
  <si>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</si>
  <si>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</si>
  <si>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</si>
  <si>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</si>
  <si>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</si>
  <si>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</si>
  <si>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</si>
  <si>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</si>
  <si>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</si>
  <si>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</si>
  <si>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</si>
  <si>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</si>
  <si>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</si>
  <si>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</si>
  <si>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</si>
  <si>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</si>
  <si>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</si>
  <si>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</si>
  <si>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</si>
  <si>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</si>
  <si>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</si>
  <si>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</si>
  <si>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</si>
  <si>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</si>
  <si>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</si>
  <si>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</si>
  <si>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</si>
  <si>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</si>
  <si>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</si>
  <si>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</si>
  <si>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</si>
  <si>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</si>
  <si>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</si>
  <si>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</si>
  <si>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</si>
  <si>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</si>
  <si>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</si>
  <si>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</si>
  <si>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</si>
  <si>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</si>
  <si>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</si>
  <si>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</si>
  <si>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</si>
  <si>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</si>
  <si>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</si>
  <si>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</si>
  <si>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</si>
  <si>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</si>
  <si>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</si>
  <si>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</si>
  <si>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</si>
  <si>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</si>
  <si>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</si>
  <si>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</si>
  <si>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</si>
  <si>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</si>
  <si>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</si>
  <si>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</si>
  <si>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</si>
  <si>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</si>
  <si>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</si>
  <si>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</si>
  <si>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</si>
  <si>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</si>
  <si>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</si>
  <si>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</si>
  <si>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</si>
  <si>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</si>
  <si>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</si>
  <si>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</si>
  <si>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</si>
  <si>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</si>
  <si>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</si>
  <si>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</si>
  <si>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</si>
  <si>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</si>
  <si>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</si>
  <si>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</si>
  <si>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</si>
  <si>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</si>
  <si>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</si>
  <si>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</si>
  <si>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</si>
  <si>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</si>
  <si>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</si>
  <si>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</si>
  <si>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</si>
  <si>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</si>
  <si>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</si>
  <si>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</si>
  <si>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</si>
  <si>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</si>
  <si>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</si>
  <si>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</si>
  <si>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</si>
  <si>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</si>
  <si>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</si>
  <si>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</si>
  <si>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</si>
  <si>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</si>
  <si>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</si>
  <si>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</si>
  <si>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</si>
  <si>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</si>
  <si>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</si>
  <si>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</si>
  <si>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</si>
  <si>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</si>
  <si>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</si>
  <si>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</si>
  <si>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</si>
  <si>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</si>
  <si>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</si>
  <si>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</si>
  <si>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</si>
  <si>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</si>
  <si>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</si>
  <si>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</si>
  <si>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</si>
  <si>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</si>
  <si>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</si>
  <si>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</si>
  <si>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</si>
  <si>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</si>
  <si>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</si>
  <si>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</si>
  <si>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</si>
  <si>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</si>
  <si>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</si>
  <si>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</si>
  <si>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</si>
  <si>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</si>
  <si>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</si>
  <si>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</si>
  <si>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</si>
  <si>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</si>
  <si>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</si>
  <si>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</si>
  <si>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</si>
  <si>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</si>
  <si>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</si>
  <si>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</si>
  <si>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</si>
  <si>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</si>
  <si>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</si>
  <si>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</si>
  <si>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</si>
  <si>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</si>
  <si>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</si>
  <si>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</si>
  <si>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</si>
  <si>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</si>
  <si>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</si>
  <si>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</si>
  <si>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</si>
  <si>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</si>
  <si>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</si>
  <si>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</si>
  <si>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</si>
  <si>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</si>
  <si>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</si>
  <si>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</si>
  <si>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</si>
  <si>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</si>
  <si>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</si>
  <si>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</si>
  <si>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</si>
  <si>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</si>
  <si>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</si>
  <si>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</si>
  <si>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</si>
  <si>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</si>
  <si>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</si>
  <si>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</si>
  <si>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</si>
  <si>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</si>
  <si>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</si>
  <si>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</si>
  <si>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</si>
  <si>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</si>
  <si>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</si>
  <si>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</si>
  <si>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</si>
  <si>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</si>
  <si>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</si>
  <si>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</si>
  <si>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</si>
  <si>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</si>
  <si>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</si>
  <si>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</si>
  <si>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</si>
  <si>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</si>
  <si>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</si>
  <si>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</si>
  <si>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</si>
  <si>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</si>
  <si>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</si>
  <si>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</si>
  <si>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</si>
  <si>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</si>
  <si>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</si>
  <si>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</si>
  <si>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</si>
  <si>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</si>
  <si>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</si>
  <si>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</si>
  <si>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</si>
  <si>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</si>
  <si>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</si>
  <si>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</si>
  <si>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</si>
  <si>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</si>
  <si>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</si>
  <si>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</si>
  <si>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</si>
  <si>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</si>
  <si>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</si>
  <si>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</si>
  <si>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</si>
  <si>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</si>
  <si>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</si>
  <si>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</si>
  <si>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</si>
  <si>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</si>
  <si>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</si>
  <si>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</si>
  <si>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</si>
  <si>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</si>
  <si>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</si>
  <si>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</si>
  <si>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</si>
  <si>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</si>
  <si>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</si>
  <si>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</si>
  <si>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</si>
  <si>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</si>
  <si>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</si>
  <si>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</si>
  <si>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</si>
  <si>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</si>
  <si>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</si>
  <si>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</si>
  <si>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</si>
  <si>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</si>
  <si>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</si>
  <si>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</si>
  <si>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</si>
  <si>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</si>
  <si>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</si>
  <si>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</si>
  <si>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</si>
  <si>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</si>
  <si>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</si>
  <si>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</si>
  <si>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</si>
  <si>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</si>
  <si>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</si>
  <si>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</si>
  <si>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</si>
  <si>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</si>
  <si>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</si>
  <si>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</si>
  <si>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</si>
  <si>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</si>
  <si>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</si>
  <si>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</si>
  <si>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</si>
  <si>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</si>
  <si>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</si>
  <si>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</si>
  <si>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</si>
  <si>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</si>
  <si>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</si>
  <si>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</si>
  <si>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</si>
  <si>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</si>
  <si>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</si>
  <si>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</si>
  <si>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</si>
  <si>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</si>
  <si>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</si>
  <si>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</si>
  <si>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</si>
  <si>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</si>
  <si>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</si>
  <si>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</si>
  <si>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</si>
  <si>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</si>
  <si>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</si>
  <si>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</si>
  <si>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</si>
  <si>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</si>
  <si>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</si>
  <si>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</si>
  <si>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</si>
  <si>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</si>
  <si>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</si>
  <si>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</si>
  <si>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</si>
  <si>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</si>
  <si>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</si>
  <si>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</si>
  <si>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</si>
  <si>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</si>
  <si>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</si>
  <si>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</si>
  <si>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</si>
  <si>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</si>
  <si>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</si>
  <si>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</si>
  <si>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</si>
  <si>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</si>
  <si>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</si>
  <si>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</si>
  <si>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</si>
  <si>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</si>
  <si>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</si>
  <si>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</si>
  <si>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</si>
  <si>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</si>
  <si>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</si>
  <si>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</si>
  <si>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</si>
  <si>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</si>
  <si>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</si>
  <si>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</si>
  <si>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</si>
  <si>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</si>
  <si>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</si>
  <si>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</si>
  <si>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</si>
  <si>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</si>
  <si>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</si>
  <si>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</si>
  <si>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</si>
  <si>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</si>
  <si>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</si>
  <si>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</si>
  <si>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</si>
  <si>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</si>
  <si>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</si>
  <si>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</si>
  <si>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</si>
  <si>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</si>
  <si>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</si>
  <si>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</si>
  <si>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</si>
  <si>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</si>
  <si>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</si>
  <si>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</si>
  <si>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</si>
  <si>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</si>
  <si>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</si>
  <si>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</si>
  <si>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</si>
  <si>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</si>
  <si>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</si>
  <si>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</si>
  <si>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</si>
  <si>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</si>
  <si>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</si>
  <si>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</si>
  <si>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</si>
  <si>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</si>
  <si>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</si>
  <si>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</si>
  <si>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</si>
  <si>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</si>
  <si>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</si>
  <si>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</si>
  <si>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</si>
  <si>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</si>
  <si>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</si>
  <si>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</si>
  <si>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</si>
  <si>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</si>
  <si>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</si>
  <si>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</si>
  <si>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</si>
  <si>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</si>
  <si>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</si>
  <si>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</si>
  <si>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</si>
  <si>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</si>
  <si>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</si>
  <si>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</si>
  <si>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</si>
  <si>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</si>
  <si>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</si>
  <si>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</si>
  <si>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</si>
  <si>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</si>
  <si>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</si>
  <si>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</si>
  <si>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</si>
  <si>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</si>
  <si>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</si>
  <si>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</si>
  <si>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</si>
  <si>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</si>
  <si>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</si>
  <si>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</si>
  <si>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</si>
  <si>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</si>
  <si>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</si>
  <si>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</si>
  <si>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</si>
  <si>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</si>
  <si>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</si>
  <si>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</si>
  <si>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</si>
  <si>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</si>
  <si>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</si>
  <si>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</si>
  <si>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</si>
  <si>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</si>
  <si>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</si>
  <si>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</si>
  <si>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</si>
  <si>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</si>
  <si>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</si>
  <si>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</si>
  <si>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</si>
  <si>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</si>
  <si>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</si>
  <si>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</si>
  <si>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</si>
  <si>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</si>
  <si>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</si>
  <si>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</si>
  <si>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</si>
  <si>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</si>
  <si>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</si>
  <si>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</si>
  <si>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</si>
  <si>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</si>
  <si>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</si>
  <si>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</si>
  <si>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</si>
  <si>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</si>
  <si>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</si>
  <si>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</si>
  <si>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</si>
  <si>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</si>
  <si>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</si>
  <si>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</si>
  <si>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</si>
  <si>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</si>
  <si>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</si>
  <si>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</si>
  <si>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</si>
  <si>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</si>
  <si>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</si>
  <si>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</si>
  <si>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</si>
  <si>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</si>
  <si>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</si>
  <si>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</si>
  <si>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</si>
  <si>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</si>
  <si>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</si>
  <si>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</si>
  <si>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</si>
  <si>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</si>
  <si>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</si>
  <si>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</si>
  <si>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</si>
  <si>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</si>
  <si>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</si>
  <si>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</si>
  <si>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</si>
  <si>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</si>
  <si>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</si>
  <si>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</si>
  <si>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</si>
  <si>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</si>
  <si>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</si>
  <si>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</si>
  <si>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</si>
  <si>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</si>
  <si>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</si>
  <si>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</si>
  <si>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</si>
  <si>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</si>
  <si>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</si>
  <si>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</si>
  <si>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</si>
  <si>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</si>
  <si>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</si>
  <si>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</si>
  <si>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</si>
  <si>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</si>
  <si>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</si>
  <si>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</si>
  <si>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</si>
  <si>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</si>
  <si>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</si>
  <si>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</si>
  <si>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</si>
  <si>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</si>
  <si>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</si>
  <si>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</si>
  <si>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</si>
  <si>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</si>
  <si>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</si>
  <si>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</si>
  <si>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</si>
  <si>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</si>
  <si>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</si>
  <si>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</si>
  <si>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</si>
  <si>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</si>
  <si>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</si>
  <si>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</si>
  <si>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</si>
  <si>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</si>
  <si>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</si>
  <si>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</si>
  <si>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</si>
  <si>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</si>
  <si>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</si>
  <si>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</si>
  <si>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</si>
  <si>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</si>
  <si>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</si>
  <si>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</si>
  <si>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</si>
  <si>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</si>
  <si>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</si>
  <si>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</si>
  <si>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</si>
  <si>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</si>
  <si>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</si>
  <si>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</si>
  <si>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</si>
  <si>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</si>
  <si>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</si>
  <si>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</si>
  <si>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</si>
  <si>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</si>
  <si>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</si>
  <si>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</si>
  <si>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</si>
  <si>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</si>
  <si>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</si>
  <si>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</si>
  <si>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</si>
  <si>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</si>
  <si>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</si>
  <si>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</si>
  <si>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</si>
  <si>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</si>
  <si>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</si>
  <si>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</si>
  <si>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</si>
  <si>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</si>
  <si>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</si>
  <si>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</si>
  <si>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</si>
  <si>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</si>
  <si>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</si>
  <si>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</si>
  <si>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</si>
  <si>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</si>
  <si>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</si>
  <si>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</si>
  <si>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</si>
  <si>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</si>
  <si>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</si>
  <si>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</si>
  <si>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</si>
  <si>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</si>
  <si>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</si>
  <si>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</si>
  <si>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</si>
  <si>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</si>
  <si>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</si>
  <si>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</si>
  <si>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</si>
  <si>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</si>
  <si>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</si>
  <si>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</si>
  <si>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</si>
  <si>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</si>
  <si>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</si>
  <si>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</si>
  <si>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</si>
  <si>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</si>
  <si>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</si>
  <si>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</si>
  <si>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</si>
  <si>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</si>
  <si>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</si>
  <si>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</si>
  <si>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</si>
  <si>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</si>
  <si>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</si>
  <si>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</si>
  <si>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</si>
  <si>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</si>
  <si>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</si>
  <si>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</si>
  <si>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</si>
  <si>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</si>
  <si>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</si>
  <si>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</si>
  <si>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</si>
  <si>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</si>
  <si>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</si>
  <si>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</si>
  <si>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</si>
  <si>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</si>
  <si>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</si>
  <si>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</si>
  <si>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</si>
  <si>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</si>
  <si>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</si>
  <si>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</si>
  <si>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</si>
  <si>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</si>
  <si>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</si>
  <si>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</si>
  <si>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</si>
  <si>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</si>
  <si>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</si>
  <si>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</si>
  <si>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</si>
  <si>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</si>
  <si>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</si>
  <si>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</si>
  <si>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</si>
  <si>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</si>
  <si>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</si>
  <si>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</si>
  <si>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</si>
  <si>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</si>
  <si>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</si>
  <si>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</si>
  <si>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</si>
  <si>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</si>
  <si>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</si>
  <si>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</si>
  <si>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</si>
  <si>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</si>
  <si>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</si>
  <si>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</si>
  <si>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</si>
  <si>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</si>
  <si>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</si>
  <si>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</si>
  <si>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</si>
  <si>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</si>
  <si>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</si>
  <si>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</si>
  <si>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</si>
  <si>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</si>
  <si>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</si>
  <si>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</si>
  <si>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</si>
  <si>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</si>
  <si>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</si>
  <si>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</si>
  <si>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</si>
  <si>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</si>
  <si>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</si>
  <si>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</si>
  <si>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</si>
  <si>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</si>
  <si>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</si>
  <si>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</si>
  <si>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</si>
  <si>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</si>
  <si>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</si>
  <si>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</si>
  <si>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</si>
  <si>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</si>
  <si>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</si>
  <si>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</si>
  <si>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</si>
  <si>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</si>
  <si>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</si>
  <si>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</si>
  <si>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</si>
  <si>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</si>
  <si>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</si>
  <si>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</si>
  <si>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</si>
  <si>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</si>
  <si>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</si>
  <si>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</si>
  <si>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</si>
  <si>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</si>
  <si>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</si>
  <si>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</si>
  <si>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</si>
  <si>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</si>
  <si>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</si>
  <si>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</si>
  <si>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</si>
  <si>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</si>
  <si>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</si>
  <si>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</si>
  <si>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</si>
  <si>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</si>
  <si>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</si>
  <si>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</si>
  <si>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</si>
  <si>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</si>
  <si>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</si>
  <si>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</si>
  <si>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</si>
  <si>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</si>
  <si>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</si>
  <si>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</si>
  <si>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</si>
  <si>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</si>
  <si>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</si>
  <si>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</si>
  <si>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</si>
  <si>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</si>
  <si>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</si>
  <si>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</si>
  <si>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</si>
  <si>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</si>
  <si>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</si>
  <si>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</si>
  <si>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</si>
  <si>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</si>
  <si>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</si>
  <si>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</si>
  <si>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</si>
  <si>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</si>
  <si>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</si>
  <si>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</si>
  <si>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</si>
  <si>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</si>
  <si>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</si>
  <si>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</si>
  <si>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</si>
  <si>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</si>
  <si>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</si>
  <si>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</si>
  <si>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</si>
  <si>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</si>
  <si>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</si>
  <si>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</si>
  <si>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</si>
  <si>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</si>
  <si>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</si>
  <si>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</si>
  <si>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</si>
  <si>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</si>
  <si>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</si>
  <si>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</si>
  <si>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</si>
  <si>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</si>
  <si>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</si>
  <si>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</si>
  <si>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</si>
  <si>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</si>
  <si>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</si>
  <si>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</si>
  <si>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</si>
  <si>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</si>
  <si>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</si>
  <si>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</si>
  <si>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</si>
  <si>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</si>
  <si>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</si>
  <si>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</si>
  <si>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</si>
  <si>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</si>
  <si>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</si>
  <si>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</si>
  <si>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</si>
  <si>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</si>
  <si>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</si>
  <si>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</si>
  <si>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</si>
  <si>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</si>
  <si>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</si>
  <si>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</si>
  <si>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</si>
  <si>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</si>
  <si>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</si>
  <si>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</si>
  <si>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</si>
  <si>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</si>
  <si>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</si>
  <si>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</si>
  <si>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</si>
  <si>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</si>
  <si>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</si>
  <si>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</si>
  <si>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</si>
  <si>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</si>
  <si>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</si>
  <si>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</si>
  <si>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</si>
  <si>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</si>
  <si>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</si>
  <si>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</si>
  <si>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</si>
  <si>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</si>
  <si>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</si>
  <si>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</si>
  <si>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</si>
  <si>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</si>
  <si>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</si>
  <si>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</si>
  <si>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</si>
  <si>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</si>
  <si>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</si>
  <si>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</si>
  <si>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</si>
  <si>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</si>
  <si>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</si>
  <si>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</si>
  <si>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</si>
  <si>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</si>
  <si>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</si>
  <si>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</si>
  <si>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</si>
  <si>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</si>
  <si>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</si>
  <si>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</si>
  <si>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</si>
  <si>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</si>
  <si>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</si>
  <si>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</si>
  <si>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</si>
  <si>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</si>
  <si>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</si>
  <si>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</si>
  <si>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</si>
  <si>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</si>
  <si>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</si>
  <si>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</si>
  <si>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</si>
  <si>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</si>
  <si>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</si>
  <si>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</si>
  <si>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</si>
  <si>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</si>
  <si>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</si>
  <si>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</si>
  <si>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</si>
  <si>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</si>
  <si>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</si>
  <si>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</si>
  <si>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</si>
  <si>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</si>
  <si>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</si>
  <si>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</si>
  <si>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</si>
  <si>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</si>
  <si>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</si>
  <si>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</si>
  <si>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</si>
  <si>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</si>
  <si>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</si>
  <si>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</si>
  <si>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</si>
  <si>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</si>
  <si>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</si>
  <si>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</si>
  <si>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</si>
  <si>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</si>
  <si>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</si>
  <si>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</si>
  <si>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</si>
  <si>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</si>
  <si>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</si>
  <si>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</si>
  <si>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</si>
  <si>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</si>
  <si>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</si>
  <si>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</si>
  <si>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</si>
  <si>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</si>
  <si>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</si>
  <si>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</si>
  <si>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</si>
  <si>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</si>
  <si>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</si>
  <si>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</si>
  <si>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</si>
  <si>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</si>
  <si>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</si>
  <si>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</si>
  <si>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</si>
  <si>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</si>
  <si>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</si>
  <si>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</si>
  <si>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</si>
  <si>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</si>
  <si>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</si>
  <si>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</si>
  <si>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</si>
  <si>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</si>
  <si>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</si>
  <si>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</si>
  <si>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</si>
  <si>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</si>
  <si>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</si>
  <si>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</si>
  <si>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</si>
  <si>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</si>
  <si>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</si>
  <si>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</si>
  <si>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</si>
  <si>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</si>
  <si>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</si>
  <si>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</si>
  <si>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</si>
  <si>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</si>
  <si>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</si>
  <si>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</si>
  <si>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</si>
  <si>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</si>
  <si>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</si>
  <si>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</si>
  <si>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</si>
  <si>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</si>
  <si>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</si>
  <si>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</si>
  <si>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</si>
  <si>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</si>
  <si>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</si>
  <si>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</si>
  <si>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</si>
  <si>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</si>
  <si>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</si>
  <si>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</si>
  <si>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</si>
  <si>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</si>
  <si>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</si>
  <si>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</si>
  <si>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</si>
  <si>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</si>
  <si>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</si>
  <si>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</si>
  <si>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</si>
  <si>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</si>
  <si>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</si>
  <si>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</si>
  <si>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</si>
  <si>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</si>
  <si>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</si>
  <si>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</si>
  <si>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</si>
  <si>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</si>
  <si>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</si>
  <si>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</si>
  <si>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</si>
  <si>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</si>
  <si>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</si>
  <si>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</si>
  <si>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</si>
  <si>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</si>
  <si>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</si>
  <si>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</si>
  <si>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</si>
  <si>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</si>
  <si>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</si>
  <si>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</si>
  <si>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</si>
  <si>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</si>
  <si>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</si>
  <si>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</si>
  <si>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</si>
  <si>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</si>
  <si>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</si>
  <si>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</si>
  <si>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</si>
  <si>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</si>
  <si>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</si>
  <si>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</si>
  <si>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</si>
  <si>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</si>
  <si>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</si>
  <si>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</si>
  <si>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</si>
  <si>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</si>
  <si>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</si>
  <si>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</si>
  <si>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</si>
  <si>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</si>
  <si>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</si>
  <si>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</si>
  <si>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</si>
  <si>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</si>
  <si>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</si>
  <si>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</si>
  <si>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</si>
  <si>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</si>
  <si>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</si>
  <si>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</si>
  <si>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</si>
  <si>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</si>
  <si>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</si>
  <si>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</si>
  <si>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</si>
  <si>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</si>
  <si>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</si>
  <si>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</si>
  <si>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</si>
  <si>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</si>
  <si>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</si>
  <si>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</si>
  <si>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</si>
  <si>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</si>
  <si>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</si>
  <si>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</si>
  <si>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</si>
  <si>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</si>
  <si>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</si>
  <si>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</si>
  <si>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</si>
  <si>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</si>
  <si>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</si>
  <si>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</si>
  <si>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</si>
  <si>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</si>
  <si>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</si>
  <si>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</si>
  <si>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</si>
  <si>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</si>
  <si>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</si>
  <si>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</si>
  <si>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</si>
  <si>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</si>
  <si>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</si>
  <si>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</si>
  <si>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</si>
  <si>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</si>
  <si>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</si>
  <si>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</si>
  <si>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</si>
  <si>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</si>
  <si>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</si>
  <si>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</si>
  <si>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</si>
  <si>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</si>
  <si>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</si>
  <si>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</si>
  <si>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</si>
  <si>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</si>
  <si>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</si>
  <si>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</si>
  <si>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</si>
  <si>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</si>
  <si>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</si>
  <si>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</si>
  <si>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</si>
  <si>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</si>
  <si>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</si>
  <si>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</si>
  <si>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</si>
  <si>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</si>
  <si>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</si>
  <si>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</si>
  <si>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</si>
  <si>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</si>
  <si>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</si>
  <si>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</si>
  <si>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</si>
  <si>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</si>
  <si>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</si>
  <si>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</si>
  <si>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</si>
  <si>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</si>
  <si>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</si>
  <si>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</si>
  <si>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</si>
  <si>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</si>
  <si>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</si>
  <si>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</si>
  <si>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</si>
  <si>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</si>
  <si>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</si>
  <si>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</si>
  <si>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</si>
  <si>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</si>
  <si>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</si>
  <si>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</si>
  <si>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</si>
  <si>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</si>
  <si>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</si>
  <si>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</si>
  <si>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</si>
  <si>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</si>
  <si>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</si>
  <si>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</si>
  <si>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</si>
  <si>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</si>
  <si>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</si>
  <si>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</si>
  <si>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</si>
  <si>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</si>
  <si>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</si>
  <si>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</si>
  <si>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</si>
  <si>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</si>
  <si>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</si>
  <si>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</si>
  <si>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</si>
  <si>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</si>
  <si>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</si>
  <si>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</si>
  <si>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</si>
  <si>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</si>
  <si>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</si>
  <si>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</si>
  <si>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</si>
  <si>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</si>
  <si>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</si>
  <si>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</si>
  <si>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</si>
  <si>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</si>
  <si>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</si>
  <si>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</si>
  <si>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</si>
  <si>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</si>
  <si>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</si>
  <si>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</si>
  <si>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</si>
  <si>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</si>
  <si>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</si>
  <si>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</si>
  <si>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</si>
  <si>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</si>
  <si>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</si>
  <si>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</si>
  <si>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</si>
  <si>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</si>
  <si>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</si>
  <si>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</si>
  <si>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</si>
  <si>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</si>
  <si>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</si>
  <si>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</si>
  <si>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</si>
  <si>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</si>
  <si>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</si>
  <si>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</si>
  <si>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</si>
  <si>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</si>
  <si>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</si>
  <si>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</si>
  <si>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</si>
  <si>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</si>
  <si>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</si>
  <si>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</si>
  <si>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</si>
  <si>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</si>
  <si>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</si>
  <si>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</si>
  <si>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</si>
  <si>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</si>
  <si>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</si>
  <si>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</si>
  <si>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</si>
  <si>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</si>
  <si>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</si>
  <si>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</si>
  <si>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</si>
  <si>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</si>
  <si>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</si>
  <si>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</si>
  <si>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</si>
  <si>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</si>
  <si>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</si>
  <si>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</si>
  <si>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</si>
  <si>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</si>
  <si>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</si>
  <si>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</si>
  <si>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</si>
  <si>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</si>
  <si>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</si>
  <si>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</si>
  <si>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</si>
  <si>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</si>
  <si>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</si>
  <si>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</si>
  <si>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</si>
  <si>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</si>
  <si>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</si>
  <si>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</si>
  <si>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</si>
  <si>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</si>
  <si>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</si>
  <si>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</si>
  <si>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</si>
  <si>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</si>
  <si>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</si>
  <si>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</si>
  <si>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</si>
  <si>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</si>
  <si>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</si>
  <si>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</si>
  <si>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</si>
  <si>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</si>
  <si>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</si>
  <si>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</si>
  <si>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</si>
  <si>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</si>
  <si>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</si>
  <si>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</si>
  <si>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</si>
  <si>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</si>
  <si>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</si>
  <si>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</si>
  <si>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</si>
  <si>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</si>
  <si>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</si>
  <si>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</si>
  <si>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</si>
  <si>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</si>
  <si>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</si>
  <si>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</si>
  <si>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</si>
  <si>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</si>
  <si>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</si>
  <si>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</si>
  <si>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</si>
  <si>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</si>
  <si>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</si>
  <si>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</si>
  <si>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</si>
  <si>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</si>
  <si>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</si>
  <si>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</si>
  <si>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</si>
  <si>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</si>
  <si>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</si>
  <si>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</si>
  <si>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</si>
  <si>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</si>
  <si>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</si>
  <si>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</si>
  <si>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</si>
  <si>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</si>
  <si>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</si>
  <si>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</si>
  <si>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</si>
  <si>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</si>
  <si>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</si>
  <si>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</si>
  <si>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</si>
  <si>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</si>
  <si>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</si>
  <si>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</si>
  <si>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</si>
  <si>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</si>
  <si>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</si>
  <si>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</si>
  <si>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</si>
  <si>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</si>
  <si>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</si>
  <si>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</si>
  <si>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</si>
  <si>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</si>
  <si>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</si>
  <si>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</si>
  <si>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</si>
  <si>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</si>
  <si>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</si>
  <si>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</si>
  <si>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</si>
  <si>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</si>
  <si>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</si>
  <si>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</si>
  <si>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</si>
  <si>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</si>
  <si>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</si>
  <si>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</si>
  <si>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</si>
  <si>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</si>
  <si>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</si>
  <si>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</si>
  <si>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</si>
  <si>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</si>
  <si>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</si>
  <si>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</si>
  <si>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</si>
  <si>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</si>
  <si>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</si>
  <si>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</si>
  <si>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</si>
  <si>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</si>
  <si>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</si>
  <si>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</si>
  <si>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</si>
  <si>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</si>
  <si>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</si>
  <si>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</si>
  <si>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</si>
  <si>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</si>
  <si>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</si>
  <si>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</si>
  <si>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</si>
  <si>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</si>
  <si>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</si>
  <si>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</si>
  <si>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</si>
  <si>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</si>
  <si>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</si>
  <si>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</si>
  <si>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</si>
  <si>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</si>
  <si>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</si>
  <si>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</si>
  <si>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</si>
  <si>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</si>
  <si>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</si>
  <si>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</si>
  <si>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</si>
  <si>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</si>
  <si>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</si>
  <si>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</si>
  <si>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</si>
  <si>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</si>
  <si>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</si>
  <si>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</si>
  <si>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</si>
  <si>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</si>
  <si>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</si>
  <si>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</si>
  <si>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</si>
  <si>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</si>
  <si>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</si>
  <si>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</si>
  <si>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</si>
  <si>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</si>
  <si>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</si>
  <si>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</si>
  <si>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</si>
  <si>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</si>
  <si>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</si>
  <si>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</si>
  <si>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</si>
  <si>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</si>
  <si>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</si>
  <si>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</si>
  <si>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</si>
  <si>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</si>
  <si>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</si>
  <si>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</si>
  <si>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</si>
  <si>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</si>
  <si>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</si>
  <si>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</si>
  <si>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</si>
  <si>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</si>
  <si>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</si>
  <si>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</si>
  <si>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</si>
  <si>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</si>
  <si>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</si>
  <si>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</si>
  <si>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</si>
  <si>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</si>
  <si>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</si>
  <si>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</si>
  <si>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</si>
  <si>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</si>
  <si>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</si>
  <si>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</si>
  <si>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</si>
  <si>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</si>
  <si>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</si>
  <si>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</si>
  <si>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</si>
  <si>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</si>
  <si>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</si>
  <si>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</si>
  <si>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</si>
  <si>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</si>
  <si>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</si>
  <si>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</si>
  <si>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</si>
  <si>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</si>
  <si>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</si>
  <si>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</si>
  <si>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</si>
  <si>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</si>
  <si>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</si>
  <si>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</si>
  <si>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</si>
  <si>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</si>
  <si>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</si>
  <si>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</si>
  <si>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</si>
  <si>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</si>
  <si>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</si>
  <si>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</si>
  <si>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</si>
  <si>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</si>
  <si>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</si>
  <si>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</si>
  <si>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</si>
  <si>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</si>
  <si>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</si>
  <si>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</si>
  <si>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</si>
  <si>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</si>
  <si>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</si>
  <si>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</si>
  <si>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</si>
  <si>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</si>
  <si>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</si>
  <si>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</si>
  <si>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</si>
  <si>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</si>
  <si>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</si>
  <si>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</si>
  <si>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</si>
  <si>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</si>
  <si>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</si>
  <si>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</si>
  <si>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</si>
  <si>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</si>
  <si>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</si>
  <si>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</si>
  <si>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</si>
  <si>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</si>
  <si>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</si>
  <si>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</si>
  <si>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</si>
  <si>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</si>
  <si>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</si>
  <si>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</si>
  <si>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</si>
  <si>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</si>
  <si>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</si>
  <si>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</si>
  <si>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</si>
  <si>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</si>
  <si>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</si>
  <si>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</si>
  <si>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</si>
  <si>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</si>
  <si>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</si>
  <si>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</si>
  <si>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</si>
  <si>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</si>
  <si>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</si>
  <si>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</si>
  <si>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</si>
  <si>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</si>
  <si>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</si>
  <si>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</si>
  <si>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</si>
  <si>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</si>
  <si>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</si>
  <si>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</si>
  <si>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</si>
  <si>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</si>
  <si>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</si>
  <si>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</si>
  <si>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</si>
  <si>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</si>
  <si>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</si>
  <si>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</si>
  <si>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</si>
  <si>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</si>
  <si>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</si>
  <si>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</si>
  <si>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</si>
  <si>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</si>
  <si>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</si>
  <si>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</si>
  <si>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</si>
  <si>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</si>
  <si>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</si>
  <si>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</si>
  <si>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</si>
  <si>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</si>
  <si>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</si>
  <si>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</si>
  <si>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</si>
  <si>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</si>
  <si>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</si>
  <si>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</si>
  <si>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</si>
  <si>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</si>
  <si>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</si>
  <si>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</si>
  <si>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</si>
  <si>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</si>
  <si>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</si>
  <si>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</si>
  <si>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</si>
  <si>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</si>
  <si>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</si>
  <si>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</si>
  <si>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</si>
  <si>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</si>
  <si>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</si>
  <si>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</si>
  <si>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</si>
  <si>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</si>
  <si>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</si>
  <si>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</si>
  <si>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</si>
  <si>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</si>
  <si>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</si>
  <si>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</si>
  <si>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</si>
  <si>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</si>
  <si>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</si>
  <si>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</si>
  <si>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</si>
  <si>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</si>
  <si>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</si>
  <si>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</si>
  <si>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</si>
  <si>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</si>
  <si>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</si>
  <si>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</si>
  <si>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</si>
  <si>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</si>
  <si>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</si>
  <si>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</si>
  <si>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</si>
  <si>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</si>
  <si>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</si>
  <si>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</si>
  <si>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</si>
  <si>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</si>
  <si>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</si>
  <si>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</si>
  <si>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</si>
  <si>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</si>
  <si>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</si>
  <si>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</si>
  <si>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</si>
  <si>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</si>
  <si>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</si>
  <si>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</si>
  <si>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</si>
  <si>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</si>
  <si>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</si>
  <si>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</si>
  <si>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</si>
  <si>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</si>
  <si>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</si>
  <si>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</si>
  <si>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</si>
  <si>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</si>
  <si>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</si>
  <si>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</si>
  <si>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</si>
  <si>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</si>
  <si>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</si>
  <si>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</si>
  <si>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</si>
  <si>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</si>
  <si>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</si>
  <si>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</si>
  <si>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</si>
  <si>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</si>
  <si>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</si>
  <si>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</si>
  <si>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</si>
  <si>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</si>
  <si>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</si>
  <si>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</si>
  <si>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</si>
  <si>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</si>
  <si>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</si>
  <si>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</si>
  <si>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</si>
  <si>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</si>
  <si>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</si>
  <si>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</si>
  <si>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</si>
  <si>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</si>
  <si>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</si>
  <si>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</si>
  <si>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</si>
  <si>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</si>
  <si>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</si>
  <si>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</si>
  <si>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</si>
  <si>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</si>
  <si>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</si>
  <si>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</si>
  <si>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</si>
  <si>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</si>
  <si>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</si>
  <si>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</si>
  <si>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</si>
  <si>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</si>
  <si>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</si>
  <si>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</si>
  <si>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</si>
  <si>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</si>
  <si>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</si>
  <si>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</si>
  <si>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</si>
  <si>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</si>
  <si>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</si>
  <si>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</si>
  <si>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</si>
  <si>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</si>
  <si>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</si>
  <si>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</si>
  <si>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</si>
  <si>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</si>
  <si>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</si>
  <si>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</si>
  <si>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</si>
  <si>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</si>
  <si>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</si>
  <si>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</si>
  <si>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</si>
  <si>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</si>
  <si>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</si>
  <si>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</si>
  <si>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</si>
  <si>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</si>
  <si>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</si>
  <si>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</si>
  <si>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</si>
  <si>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</si>
  <si>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</si>
  <si>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</si>
  <si>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</si>
  <si>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</si>
  <si>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</si>
  <si>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</si>
  <si>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</si>
  <si>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</si>
  <si>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</si>
  <si>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</si>
  <si>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</si>
  <si>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</si>
  <si>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</si>
  <si>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</si>
  <si>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</si>
  <si>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</si>
  <si>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</si>
  <si>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</si>
  <si>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</si>
  <si>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</si>
  <si>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</si>
  <si>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</si>
  <si>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</si>
  <si>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</si>
  <si>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</si>
  <si>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</si>
  <si>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</si>
  <si>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</si>
  <si>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</si>
  <si>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</si>
  <si>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</si>
  <si>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</si>
  <si>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</si>
  <si>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</si>
  <si>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</si>
  <si>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</si>
  <si>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</si>
  <si>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</si>
  <si>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</si>
  <si>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</si>
  <si>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</si>
  <si>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</si>
  <si>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</si>
  <si>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</si>
  <si>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</si>
  <si>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</si>
  <si>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</si>
  <si>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</si>
  <si>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</si>
  <si>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</si>
  <si>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</si>
  <si>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</si>
  <si>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</si>
  <si>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</si>
  <si>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</si>
  <si>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</si>
  <si>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</si>
  <si>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</si>
  <si>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</si>
  <si>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</si>
  <si>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</si>
  <si>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</si>
  <si>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</si>
  <si>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</si>
  <si>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</si>
  <si>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</si>
  <si>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</si>
  <si>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</si>
  <si>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</si>
  <si>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</si>
  <si>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</si>
  <si>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</si>
  <si>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</si>
  <si>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</si>
  <si>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</si>
  <si>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</si>
  <si>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</si>
  <si>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</si>
  <si>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</si>
  <si>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</si>
  <si>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</si>
  <si>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</si>
  <si>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</si>
  <si>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</si>
  <si>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</si>
  <si>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</si>
  <si>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</si>
  <si>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</si>
  <si>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</si>
  <si>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</si>
  <si>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</si>
  <si>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</si>
  <si>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</si>
  <si>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</si>
  <si>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</si>
  <si>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</si>
  <si>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</si>
  <si>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</si>
  <si>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</si>
  <si>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</si>
  <si>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</si>
  <si>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</si>
  <si>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</si>
  <si>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</si>
  <si>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</si>
  <si>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</si>
  <si>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</si>
  <si>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</si>
  <si>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</si>
  <si>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</si>
  <si>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</si>
  <si>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</si>
  <si>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</si>
  <si>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</si>
  <si>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</si>
  <si>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</si>
  <si>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</si>
  <si>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</si>
  <si>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</si>
  <si>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</si>
  <si>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</si>
  <si>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</si>
  <si>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</si>
  <si>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</si>
  <si>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</si>
  <si>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</si>
  <si>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</si>
  <si>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</si>
  <si>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</si>
  <si>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</si>
  <si>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</si>
  <si>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</si>
  <si>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</si>
  <si>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</si>
  <si>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</si>
  <si>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</si>
  <si>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</si>
  <si>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</si>
  <si>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</si>
  <si>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</si>
  <si>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</si>
  <si>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</si>
  <si>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</si>
  <si>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</si>
  <si>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</si>
  <si>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</si>
  <si>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</si>
  <si>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</si>
  <si>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</si>
  <si>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</si>
  <si>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</si>
  <si>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</si>
  <si>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</si>
  <si>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</si>
  <si>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</si>
  <si>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</si>
  <si>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</si>
  <si>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</si>
  <si>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</si>
  <si>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</si>
  <si>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</si>
  <si>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</si>
  <si>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</si>
  <si>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</si>
  <si>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</si>
  <si>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</si>
  <si>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</si>
  <si>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</si>
  <si>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</si>
  <si>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</si>
  <si>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</si>
  <si>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</si>
  <si>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</si>
  <si>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</si>
  <si>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</si>
  <si>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</si>
  <si>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</si>
  <si>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</si>
  <si>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</si>
  <si>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</si>
  <si>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</si>
  <si>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</si>
  <si>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</si>
  <si>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</si>
  <si>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</si>
  <si>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</si>
  <si>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</si>
  <si>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</si>
  <si>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</si>
  <si>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</si>
  <si>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</si>
  <si>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</si>
  <si>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</si>
  <si>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</si>
  <si>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</si>
  <si>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</si>
  <si>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</si>
  <si>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</si>
  <si>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</si>
  <si>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</si>
  <si>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</si>
  <si>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</si>
  <si>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</si>
  <si>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</si>
  <si>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</si>
  <si>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</si>
  <si>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</si>
  <si>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</si>
  <si>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</si>
  <si>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</si>
  <si>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</si>
  <si>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</si>
  <si>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</si>
  <si>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</si>
  <si>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</si>
  <si>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</si>
  <si>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</si>
  <si>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</si>
  <si>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</si>
  <si>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</si>
  <si>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</si>
  <si>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</si>
  <si>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</si>
  <si>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</si>
  <si>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</si>
  <si>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</si>
  <si>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</si>
  <si>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</si>
  <si>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</si>
  <si>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</si>
  <si>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</si>
  <si>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</si>
  <si>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</si>
  <si>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</si>
  <si>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</si>
  <si>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</si>
  <si>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</si>
  <si>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</si>
  <si>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</si>
  <si>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</si>
  <si>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</si>
  <si>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</si>
  <si>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</si>
  <si>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</si>
  <si>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</si>
  <si>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</si>
  <si>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</si>
  <si>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</si>
  <si>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</si>
  <si>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</si>
  <si>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</si>
  <si>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</si>
  <si>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</si>
  <si>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</si>
  <si>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</si>
  <si>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</si>
  <si>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</si>
  <si>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</si>
  <si>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</si>
  <si>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</si>
  <si>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</si>
  <si>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</si>
  <si>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</si>
  <si>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</si>
  <si>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</si>
  <si>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</si>
  <si>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</si>
  <si>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</si>
  <si>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</si>
  <si>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</si>
  <si>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</si>
  <si>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</si>
  <si>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</si>
  <si>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</si>
  <si>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</si>
  <si>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</si>
  <si>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</si>
  <si>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</si>
  <si>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</si>
  <si>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</si>
  <si>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</si>
  <si>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</si>
  <si>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</si>
  <si>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</si>
  <si>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</si>
  <si>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</si>
  <si>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</si>
  <si>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</si>
  <si>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</si>
  <si>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</si>
  <si>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</si>
  <si>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</si>
  <si>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</si>
  <si>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</si>
  <si>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</si>
  <si>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</si>
  <si>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</si>
  <si>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</si>
  <si>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</si>
  <si>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</si>
  <si>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</si>
  <si>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</si>
  <si>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</si>
  <si>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</si>
  <si>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</si>
  <si>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</si>
  <si>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</si>
  <si>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</si>
  <si>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</si>
  <si>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</si>
  <si>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</si>
  <si>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</si>
  <si>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</si>
  <si>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</si>
  <si>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</si>
  <si>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</si>
  <si>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</si>
  <si>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</si>
  <si>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</si>
  <si>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</si>
  <si>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</si>
  <si>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</si>
  <si>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</si>
  <si>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</si>
  <si>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</si>
  <si>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</si>
  <si>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</si>
  <si>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</si>
  <si>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</si>
  <si>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</si>
  <si>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</si>
  <si>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</si>
  <si>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</si>
  <si>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</si>
  <si>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</si>
  <si>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</si>
  <si>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</si>
  <si>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</si>
  <si>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</si>
  <si>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</si>
  <si>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</si>
  <si>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</si>
  <si>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</si>
  <si>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</si>
  <si>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</si>
  <si>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</si>
  <si>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</si>
  <si>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</si>
  <si>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</si>
  <si>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</si>
  <si>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</si>
  <si>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</si>
  <si>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</si>
  <si>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</si>
  <si>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</si>
  <si>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</si>
  <si>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</si>
  <si>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</si>
  <si>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</si>
  <si>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</si>
  <si>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</si>
  <si>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</si>
  <si>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</si>
  <si>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</si>
  <si>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</si>
  <si>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</si>
  <si>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</si>
  <si>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</si>
  <si>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</si>
  <si>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</si>
  <si>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</si>
  <si>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</si>
  <si>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</si>
  <si>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</si>
  <si>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</si>
  <si>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</si>
  <si>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</si>
  <si>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</si>
  <si>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</si>
  <si>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</si>
  <si>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</si>
  <si>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</si>
  <si>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</si>
  <si>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</si>
  <si>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</si>
  <si>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</si>
  <si>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</si>
  <si>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</si>
  <si>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</si>
  <si>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</si>
  <si>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</si>
  <si>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</si>
  <si>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</si>
  <si>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</si>
  <si>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</si>
  <si>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</si>
  <si>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</si>
  <si>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</si>
  <si>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</si>
  <si>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</si>
  <si>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</si>
  <si>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</si>
  <si>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</si>
  <si>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</si>
  <si>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</si>
  <si>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</si>
  <si>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</si>
  <si>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</si>
  <si>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</si>
  <si>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</si>
  <si>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</si>
  <si>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</si>
  <si>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</si>
  <si>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</si>
  <si>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</si>
  <si>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</si>
  <si>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</si>
  <si>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</si>
  <si>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</si>
  <si>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</si>
  <si>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</si>
  <si>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</si>
  <si>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</si>
  <si>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</si>
  <si>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</si>
  <si>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</si>
  <si>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</si>
  <si>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</si>
  <si>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</si>
  <si>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</si>
  <si>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</si>
  <si>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</si>
  <si>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</si>
  <si>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</si>
  <si>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</si>
  <si>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</si>
  <si>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</si>
  <si>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</si>
  <si>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</si>
  <si>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</si>
  <si>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</si>
  <si>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</si>
  <si>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</si>
  <si>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</si>
  <si>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</si>
  <si>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</si>
  <si>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</si>
  <si>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</si>
  <si>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</si>
  <si>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</si>
  <si>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</si>
  <si>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</si>
  <si>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</si>
  <si>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</si>
  <si>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</si>
  <si>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</si>
  <si>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</si>
  <si>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</si>
  <si>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</si>
  <si>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</si>
  <si>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</si>
  <si>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</si>
  <si>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</si>
  <si>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</si>
  <si>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</si>
  <si>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</si>
  <si>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</si>
  <si>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</si>
  <si>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</si>
  <si>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</si>
  <si>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</si>
  <si>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</si>
  <si>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</si>
  <si>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</si>
  <si>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</si>
  <si>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</si>
  <si>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</si>
  <si>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</si>
  <si>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</si>
  <si>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</si>
  <si>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</si>
  <si>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</si>
  <si>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</si>
  <si>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</si>
  <si>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</si>
  <si>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</si>
  <si>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</si>
  <si>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</si>
  <si>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</si>
  <si>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</si>
  <si>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</si>
  <si>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</si>
  <si>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</si>
  <si>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</si>
  <si>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</si>
  <si>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</si>
  <si>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</si>
  <si>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</si>
  <si>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</si>
  <si>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</si>
  <si>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</si>
  <si>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</si>
  <si>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</si>
  <si>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</si>
  <si>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</si>
  <si>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</si>
  <si>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</si>
  <si>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</si>
  <si>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</si>
  <si>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</si>
  <si>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</si>
  <si>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</si>
  <si>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</si>
  <si>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</si>
  <si>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</si>
  <si>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</si>
  <si>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</si>
  <si>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</si>
  <si>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</si>
  <si>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</si>
  <si>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</si>
  <si>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</si>
  <si>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</si>
  <si>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</si>
  <si>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</si>
  <si>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</si>
  <si>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</si>
  <si>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</si>
  <si>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</si>
  <si>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</si>
  <si>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</si>
  <si>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</si>
  <si>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</si>
  <si>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</si>
  <si>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</si>
  <si>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</si>
  <si>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</si>
  <si>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</si>
  <si>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</si>
  <si>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</si>
  <si>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</si>
  <si>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</si>
  <si>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</si>
  <si>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</si>
  <si>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</si>
  <si>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</si>
  <si>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</si>
  <si>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</si>
  <si>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</si>
  <si>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</si>
  <si>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</si>
  <si>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</si>
  <si>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</si>
  <si>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</si>
  <si>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</si>
  <si>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</si>
  <si>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</si>
  <si>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</si>
  <si>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</si>
  <si>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</si>
  <si>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</si>
  <si>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</si>
  <si>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</si>
  <si>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</si>
  <si>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</si>
  <si>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</si>
  <si>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</si>
  <si>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</si>
  <si>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</si>
  <si>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</si>
  <si>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</si>
  <si>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</si>
  <si>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</si>
  <si>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</si>
  <si>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</si>
  <si>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</si>
  <si>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</si>
  <si>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</si>
  <si>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</si>
  <si>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</si>
  <si>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</si>
  <si>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</si>
  <si>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</si>
  <si>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</si>
  <si>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</si>
  <si>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</si>
  <si>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</si>
  <si>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</si>
  <si>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</si>
  <si>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</si>
  <si>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</si>
  <si>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</si>
  <si>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</si>
  <si>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</si>
  <si>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</si>
  <si>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</si>
  <si>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</si>
  <si>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</si>
  <si>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</si>
  <si>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</si>
  <si>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</si>
  <si>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</si>
  <si>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</si>
  <si>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</si>
  <si>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</si>
  <si>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</si>
  <si>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</si>
  <si>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</si>
  <si>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</si>
  <si>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</si>
  <si>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</si>
  <si>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</si>
  <si>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</si>
  <si>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</si>
  <si>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</si>
  <si>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</si>
  <si>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</si>
  <si>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</si>
  <si>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</si>
  <si>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</si>
  <si>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</si>
  <si>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</si>
  <si>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</si>
  <si>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</si>
  <si>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</si>
  <si>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</si>
  <si>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</si>
  <si>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</si>
  <si>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</si>
  <si>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</si>
  <si>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</si>
  <si>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</si>
  <si>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</si>
  <si>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</si>
  <si>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</si>
  <si>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</si>
  <si>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</si>
  <si>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</si>
  <si>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</si>
  <si>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</si>
  <si>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</si>
  <si>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</si>
  <si>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</si>
  <si>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</si>
  <si>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</si>
  <si>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</si>
  <si>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</si>
  <si>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</si>
  <si>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</si>
  <si>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</si>
  <si>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</si>
  <si>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</si>
  <si>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</si>
  <si>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</si>
  <si>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</si>
  <si>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</si>
  <si>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</si>
  <si>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</si>
  <si>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</si>
  <si>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</si>
  <si>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</si>
  <si>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</si>
  <si>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</si>
  <si>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</si>
  <si>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</si>
  <si>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</si>
  <si>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</si>
  <si>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</si>
  <si>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</si>
  <si>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</si>
  <si>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</si>
  <si>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</si>
  <si>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</si>
  <si>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</si>
  <si>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</si>
  <si>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</si>
  <si>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</si>
  <si>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</si>
  <si>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</si>
  <si>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</si>
  <si>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</si>
  <si>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</si>
  <si>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</si>
  <si>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</si>
  <si>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</si>
  <si>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</si>
  <si>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</si>
  <si>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</si>
  <si>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</si>
  <si>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</si>
  <si>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</si>
  <si>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</si>
  <si>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</si>
  <si>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</si>
  <si>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</si>
  <si>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</si>
  <si>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</si>
  <si>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</si>
  <si>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</si>
  <si>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</si>
  <si>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</si>
  <si>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</si>
  <si>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</si>
  <si>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</si>
  <si>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</si>
  <si>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</si>
  <si>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</si>
  <si>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</si>
  <si>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</si>
  <si>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</si>
  <si>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</si>
  <si>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</si>
  <si>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</si>
  <si>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</si>
  <si>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</si>
  <si>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</si>
  <si>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</si>
  <si>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</si>
  <si>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</si>
  <si>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</si>
  <si>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</si>
  <si>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</si>
  <si>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</si>
  <si>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</si>
  <si>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</si>
  <si>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</si>
  <si>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</si>
  <si>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</si>
  <si>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</si>
  <si>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</si>
  <si>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</si>
  <si>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</si>
  <si>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</si>
  <si>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</si>
  <si>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</si>
  <si>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</si>
  <si>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</si>
  <si>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</si>
  <si>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</si>
  <si>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</si>
  <si>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</si>
  <si>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</si>
  <si>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</si>
  <si>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</si>
  <si>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</si>
  <si>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</si>
  <si>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</si>
  <si>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</si>
  <si>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</si>
  <si>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</si>
  <si>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</si>
  <si>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</si>
  <si>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</si>
  <si>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</si>
  <si>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</si>
  <si>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</si>
  <si>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</si>
  <si>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</si>
  <si>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</si>
  <si>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</si>
  <si>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</si>
  <si>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</si>
  <si>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</si>
  <si>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</si>
  <si>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</si>
  <si>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</si>
  <si>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</si>
  <si>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</si>
  <si>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</si>
  <si>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</si>
  <si>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</si>
  <si>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</si>
  <si>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</si>
  <si>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</si>
  <si>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</si>
  <si>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</si>
  <si>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</si>
  <si>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</si>
  <si>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</si>
  <si>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</si>
  <si>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</si>
  <si>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</si>
  <si>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</si>
  <si>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</si>
  <si>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</si>
  <si>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</si>
  <si>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</si>
  <si>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</si>
  <si>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</si>
  <si>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</si>
  <si>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</si>
  <si>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</si>
  <si>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</si>
  <si>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</si>
  <si>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</si>
  <si>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</si>
  <si>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</si>
  <si>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</si>
  <si>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</si>
  <si>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</si>
  <si>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</si>
  <si>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</si>
  <si>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</si>
  <si>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</si>
  <si>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</si>
  <si>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</si>
  <si>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</si>
  <si>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</si>
  <si>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</si>
  <si>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</si>
  <si>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</si>
  <si>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</si>
  <si>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</si>
  <si>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</si>
  <si>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</si>
  <si>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</si>
  <si>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</si>
  <si>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</si>
  <si>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</si>
  <si>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</si>
  <si>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</si>
  <si>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</si>
  <si>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</si>
  <si>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</si>
  <si>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</si>
  <si>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</si>
  <si>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</si>
  <si>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</si>
  <si>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</si>
  <si>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</si>
  <si>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</si>
  <si>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</si>
  <si>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</si>
  <si>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</si>
  <si>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</si>
  <si>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</si>
  <si>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</si>
  <si>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</si>
  <si>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</si>
  <si>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</si>
  <si>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</si>
  <si>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</si>
  <si>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</si>
  <si>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</si>
  <si>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</si>
  <si>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</si>
  <si>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</si>
  <si>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</si>
  <si>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</si>
  <si>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</si>
  <si>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</si>
  <si>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</si>
  <si>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</si>
  <si>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</si>
  <si>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</si>
  <si>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</si>
  <si>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</si>
  <si>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</si>
  <si>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</si>
  <si>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</si>
  <si>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</si>
  <si>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</si>
  <si>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</si>
  <si>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</si>
  <si>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</si>
  <si>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</si>
  <si>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</si>
  <si>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</si>
  <si>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</si>
  <si>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</si>
  <si>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</si>
  <si>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</si>
  <si>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</si>
  <si>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</si>
  <si>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</si>
  <si>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</si>
  <si>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</si>
  <si>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</si>
  <si>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</si>
  <si>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</si>
  <si>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</si>
  <si>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</si>
  <si>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</si>
  <si>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</si>
  <si>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</si>
  <si>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</si>
  <si>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</si>
  <si>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</si>
  <si>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</si>
  <si>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</si>
  <si>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</si>
  <si>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</si>
  <si>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</si>
  <si>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</si>
  <si>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</si>
  <si>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</si>
  <si>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</si>
  <si>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</si>
  <si>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</si>
  <si>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</si>
  <si>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</si>
  <si>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</si>
  <si>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</si>
  <si>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</si>
  <si>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</si>
  <si>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</si>
  <si>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</si>
  <si>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</si>
  <si>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</si>
  <si>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</si>
  <si>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</si>
  <si>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</si>
  <si>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</si>
  <si>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</si>
  <si>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</si>
  <si>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</si>
  <si>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</si>
  <si>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</si>
  <si>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</si>
  <si>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</si>
  <si>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</si>
  <si>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</si>
  <si>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</si>
  <si>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</si>
  <si>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</si>
  <si>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</si>
  <si>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</si>
  <si>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</si>
  <si>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</si>
  <si>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</si>
  <si>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</si>
  <si>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</si>
  <si>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</si>
  <si>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</si>
  <si>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</si>
  <si>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</si>
  <si>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</si>
  <si>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</si>
  <si>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</si>
  <si>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</si>
  <si>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</si>
  <si>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</si>
  <si>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</si>
  <si>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</si>
  <si>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</si>
  <si>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</si>
  <si>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</si>
  <si>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</si>
  <si>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</si>
  <si>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</si>
  <si>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</si>
  <si>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</si>
  <si>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</si>
  <si>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</si>
  <si>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</si>
  <si>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</si>
  <si>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</si>
  <si>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</si>
  <si>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</si>
  <si>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</si>
  <si>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</si>
  <si>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</si>
  <si>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</si>
  <si>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</si>
  <si>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</si>
  <si>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</si>
  <si>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</si>
  <si>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</si>
  <si>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</si>
  <si>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</si>
  <si>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</si>
  <si>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</si>
  <si>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</si>
  <si>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</si>
  <si>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</si>
  <si>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</si>
  <si>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</si>
  <si>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</si>
  <si>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</si>
  <si>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</si>
  <si>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</si>
  <si>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</si>
  <si>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</si>
  <si>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</si>
  <si>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</si>
  <si>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</si>
  <si>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</si>
  <si>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</si>
  <si>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</si>
  <si>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</si>
  <si>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</si>
  <si>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</si>
  <si>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</si>
  <si>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</si>
  <si>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</si>
  <si>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</si>
  <si>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</si>
  <si>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</si>
  <si>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</si>
  <si>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</si>
  <si>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</si>
  <si>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</si>
  <si>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</si>
  <si>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</si>
  <si>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</si>
  <si>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</si>
  <si>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</si>
  <si>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</si>
  <si>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</si>
  <si>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</si>
  <si>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</si>
  <si>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</si>
  <si>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</si>
  <si>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</si>
  <si>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</si>
  <si>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</si>
  <si>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</si>
  <si>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</si>
  <si>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</si>
  <si>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</si>
  <si>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</si>
  <si>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</si>
  <si>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</si>
  <si>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</si>
  <si>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</si>
  <si>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</si>
  <si>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</si>
  <si>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</si>
  <si>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</si>
  <si>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</si>
  <si>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</si>
  <si>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</si>
  <si>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</si>
  <si>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</si>
  <si>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</si>
  <si>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</si>
  <si>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</si>
  <si>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</si>
  <si>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</si>
  <si>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</si>
  <si>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</si>
  <si>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</si>
  <si>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</si>
  <si>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</si>
  <si>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</si>
  <si>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</si>
  <si>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</si>
  <si>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</si>
  <si>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</si>
  <si>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</si>
  <si>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</si>
  <si>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</si>
  <si>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</si>
  <si>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</si>
  <si>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</si>
  <si>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</si>
  <si>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</si>
  <si>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</si>
  <si>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</si>
  <si>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</si>
  <si>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</si>
  <si>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</si>
  <si>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</si>
  <si>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</si>
  <si>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</si>
  <si>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</si>
  <si>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</si>
  <si>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</si>
  <si>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</si>
  <si>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</si>
  <si>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</si>
  <si>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</si>
  <si>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</si>
  <si>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</si>
  <si>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</si>
  <si>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</si>
  <si>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</si>
  <si>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</si>
  <si>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</si>
  <si>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</si>
  <si>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</si>
  <si>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</si>
  <si>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</si>
  <si>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</si>
  <si>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</si>
  <si>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</si>
  <si>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</si>
  <si>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</si>
  <si>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</si>
  <si>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</si>
  <si>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</si>
  <si>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</si>
  <si>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</si>
  <si>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</si>
  <si>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</si>
  <si>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</si>
  <si>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</si>
  <si>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</si>
  <si>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</si>
  <si>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</si>
  <si>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</si>
  <si>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</si>
  <si>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</si>
  <si>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</si>
  <si>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</si>
  <si>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</si>
  <si>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</si>
  <si>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</si>
  <si>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</si>
  <si>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</si>
  <si>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</si>
  <si>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</si>
  <si>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</si>
  <si>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</si>
  <si>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</si>
  <si>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</si>
  <si>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</si>
  <si>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</si>
  <si>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</si>
  <si>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</si>
  <si>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</si>
  <si>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</si>
  <si>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</si>
  <si>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</si>
  <si>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</si>
  <si>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</si>
  <si>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</si>
  <si>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</si>
  <si>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</si>
  <si>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</si>
  <si>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</si>
  <si>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</si>
  <si>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</si>
  <si>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</si>
  <si>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</si>
  <si>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</si>
  <si>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</si>
  <si>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</si>
  <si>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</si>
  <si>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</si>
  <si>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</si>
  <si>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</si>
  <si>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</si>
  <si>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</si>
  <si>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</si>
  <si>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</si>
  <si>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</si>
  <si>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</si>
  <si>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</si>
  <si>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</si>
  <si>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</si>
  <si>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</si>
  <si>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</si>
  <si>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</si>
  <si>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</si>
  <si>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</si>
  <si>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</si>
  <si>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</si>
  <si>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</si>
  <si>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</si>
  <si>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</si>
  <si>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</si>
  <si>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</si>
  <si>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</si>
  <si>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</si>
  <si>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</si>
  <si>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</si>
  <si>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</si>
  <si>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</si>
  <si>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</si>
  <si>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</si>
  <si>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</si>
  <si>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</si>
  <si>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</si>
  <si>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</si>
  <si>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</si>
  <si>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</si>
  <si>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</si>
  <si>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</si>
  <si>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</si>
  <si>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</si>
  <si>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</si>
  <si>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</si>
  <si>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</si>
  <si>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</si>
  <si>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</si>
  <si>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</si>
  <si>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</si>
  <si>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</si>
  <si>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</si>
  <si>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</si>
  <si>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</si>
  <si>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</si>
  <si>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</si>
  <si>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</si>
  <si>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</si>
  <si>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</si>
  <si>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</si>
  <si>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</si>
  <si>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</si>
  <si>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</si>
  <si>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</si>
  <si>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</si>
  <si>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</si>
  <si>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</si>
  <si>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</si>
  <si>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</si>
  <si>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</si>
  <si>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</si>
  <si>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</si>
  <si>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</si>
  <si>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</si>
  <si>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</si>
  <si>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</si>
  <si>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</si>
  <si>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</si>
  <si>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</si>
  <si>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</si>
  <si>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</si>
  <si>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</si>
  <si>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</si>
  <si>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</si>
  <si>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</si>
  <si>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</si>
  <si>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</si>
  <si>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</si>
  <si>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</si>
  <si>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</si>
  <si>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</si>
  <si>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</si>
  <si>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</si>
  <si>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</si>
  <si>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</si>
  <si>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</si>
  <si>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</si>
  <si>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</si>
  <si>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</si>
  <si>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</si>
  <si>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</si>
  <si>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</si>
  <si>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</si>
  <si>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</si>
  <si>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</si>
  <si>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</si>
  <si>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</si>
  <si>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</si>
  <si>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</si>
  <si>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</si>
  <si>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</si>
  <si>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</si>
  <si>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</si>
  <si>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</si>
  <si>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</si>
  <si>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</si>
  <si>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</si>
  <si>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</si>
  <si>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</si>
  <si>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</si>
  <si>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</si>
  <si>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</si>
  <si>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</si>
  <si>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</si>
  <si>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</si>
  <si>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</si>
  <si>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</si>
  <si>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</si>
  <si>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</si>
  <si>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</si>
  <si>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</si>
  <si>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</si>
  <si>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</si>
  <si>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</si>
  <si>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</si>
  <si>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</si>
  <si>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</si>
  <si>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</si>
  <si>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</si>
  <si>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</si>
  <si>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</si>
  <si>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</si>
  <si>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</si>
  <si>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</si>
  <si>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</si>
  <si>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</si>
  <si>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</si>
  <si>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</si>
  <si>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</si>
  <si>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</si>
  <si>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</si>
  <si>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</si>
  <si>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</si>
  <si>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</si>
  <si>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</si>
  <si>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</si>
  <si>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</si>
  <si>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</si>
  <si>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</si>
  <si>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</si>
  <si>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</si>
  <si>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</si>
  <si>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</si>
  <si>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</si>
  <si>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</si>
  <si>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</si>
  <si>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</si>
  <si>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</si>
  <si>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</si>
  <si>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</si>
  <si>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</si>
  <si>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</si>
  <si>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</si>
  <si>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</si>
  <si>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</si>
  <si>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</si>
  <si>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</si>
  <si>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</si>
  <si>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</si>
  <si>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</si>
  <si>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</si>
  <si>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</si>
  <si>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</si>
  <si>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</si>
  <si>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</si>
  <si>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</si>
  <si>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</si>
  <si>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</si>
  <si>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</si>
  <si>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</si>
  <si>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</si>
  <si>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</si>
  <si>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</si>
  <si>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</si>
  <si>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</si>
  <si>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</si>
  <si>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</si>
  <si>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</si>
  <si>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</si>
  <si>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</si>
  <si>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</si>
  <si>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</si>
  <si>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</si>
  <si>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</si>
  <si>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</si>
  <si>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</si>
  <si>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</si>
  <si>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</si>
  <si>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</si>
  <si>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</si>
  <si>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</si>
  <si>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</si>
  <si>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</si>
  <si>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</si>
  <si>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</si>
  <si>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</si>
  <si>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</si>
  <si>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</si>
  <si>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</si>
  <si>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</si>
  <si>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</si>
  <si>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</si>
  <si>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</si>
  <si>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</si>
  <si>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</si>
  <si>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</si>
  <si>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</si>
  <si>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</si>
  <si>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</si>
  <si>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</si>
  <si>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</si>
  <si>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</si>
  <si>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</si>
  <si>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</si>
  <si>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</si>
  <si>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</si>
  <si>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</si>
  <si>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</si>
  <si>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</si>
  <si>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</si>
  <si>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</si>
  <si>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</si>
  <si>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</si>
  <si>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</si>
  <si>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</si>
  <si>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</si>
  <si>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</si>
  <si>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</si>
  <si>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</si>
  <si>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</si>
  <si>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</si>
  <si>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</si>
  <si>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</si>
  <si>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</si>
  <si>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</si>
  <si>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</si>
  <si>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</si>
  <si>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</si>
  <si>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</si>
  <si>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</si>
  <si>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</si>
  <si>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</si>
  <si>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</si>
  <si>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</si>
  <si>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</si>
  <si>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</si>
  <si>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</si>
  <si>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</si>
  <si>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</si>
  <si>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</si>
  <si>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</si>
  <si>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</si>
  <si>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</si>
  <si>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</si>
  <si>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</si>
  <si>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</si>
  <si>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</si>
  <si>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</si>
  <si>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</si>
  <si>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</si>
  <si>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</si>
  <si>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</si>
  <si>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</si>
  <si>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</si>
  <si>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</si>
  <si>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</si>
  <si>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</si>
  <si>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</si>
  <si>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</si>
  <si>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</si>
  <si>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</si>
  <si>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</si>
  <si>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</si>
  <si>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</si>
  <si>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</si>
  <si>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</si>
  <si>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</si>
  <si>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</si>
  <si>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</si>
  <si>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</si>
  <si>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</si>
  <si>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</si>
  <si>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</si>
  <si>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</si>
  <si>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</si>
  <si>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</si>
  <si>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</si>
  <si>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</si>
  <si>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</si>
  <si>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</si>
  <si>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</si>
  <si>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</si>
  <si>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</si>
  <si>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</si>
  <si>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</si>
  <si>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</si>
  <si>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</si>
  <si>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</si>
  <si>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</si>
  <si>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</si>
  <si>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</si>
  <si>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</si>
  <si>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</si>
  <si>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</si>
  <si>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</si>
  <si>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</si>
  <si>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</si>
  <si>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</si>
  <si>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</si>
  <si>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</si>
  <si>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</si>
  <si>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</si>
  <si>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</si>
  <si>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</si>
  <si>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</si>
  <si>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</si>
  <si>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</si>
  <si>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</si>
  <si>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</si>
  <si>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</si>
  <si>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</si>
  <si>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</si>
  <si>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</si>
  <si>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</si>
  <si>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</si>
  <si>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</si>
  <si>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</si>
  <si>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</si>
  <si>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</si>
  <si>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</si>
  <si>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</si>
  <si>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</si>
  <si>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</si>
  <si>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</si>
  <si>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</si>
  <si>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</si>
  <si>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</si>
  <si>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</si>
  <si>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</si>
  <si>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</si>
  <si>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</si>
  <si>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</si>
  <si>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</si>
  <si>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</si>
  <si>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</si>
  <si>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</si>
  <si>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</si>
  <si>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</si>
  <si>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</si>
  <si>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</si>
  <si>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</si>
  <si>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</si>
  <si>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</si>
  <si>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</si>
  <si>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</si>
  <si>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</si>
  <si>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</si>
  <si>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</si>
  <si>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</si>
  <si>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</si>
  <si>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</si>
  <si>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</si>
  <si>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</si>
  <si>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</si>
  <si>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</si>
  <si>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</si>
  <si>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</si>
  <si>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</si>
  <si>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</si>
  <si>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</si>
  <si>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</si>
  <si>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</si>
  <si>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</si>
  <si>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</si>
  <si>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</si>
  <si>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</si>
  <si>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</si>
  <si>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</si>
  <si>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</si>
  <si>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</si>
  <si>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</si>
  <si>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</si>
  <si>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</si>
  <si>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</si>
  <si>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</si>
  <si>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</si>
  <si>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</si>
  <si>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</si>
  <si>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</si>
  <si>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</si>
  <si>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</si>
  <si>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</si>
  <si>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</si>
  <si>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</si>
  <si>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</si>
  <si>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</si>
  <si>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</si>
  <si>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</si>
  <si>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</si>
  <si>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</si>
  <si>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</si>
  <si>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</si>
  <si>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</si>
  <si>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</si>
  <si>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</si>
  <si>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</si>
  <si>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</si>
  <si>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</si>
  <si>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</si>
  <si>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</si>
  <si>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</si>
  <si>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</si>
  <si>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</si>
  <si>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</si>
  <si>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</si>
  <si>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</si>
  <si>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</si>
  <si>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</si>
  <si>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</si>
  <si>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</si>
  <si>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</si>
  <si>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</si>
  <si>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</si>
  <si>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</si>
  <si>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</si>
  <si>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</si>
  <si>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</si>
  <si>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</si>
  <si>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</si>
  <si>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</si>
  <si>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</si>
  <si>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</si>
  <si>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</si>
  <si>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</si>
  <si>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</si>
  <si>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</si>
  <si>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</si>
  <si>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</si>
  <si>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</si>
  <si>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</si>
  <si>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</si>
  <si>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</si>
  <si>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</si>
  <si>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</si>
  <si>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</si>
  <si>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</si>
  <si>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</si>
  <si>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</si>
  <si>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</si>
  <si>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</si>
  <si>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</si>
  <si>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</si>
  <si>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</si>
  <si>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</si>
  <si>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</si>
  <si>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</si>
  <si>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</si>
  <si>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</si>
  <si>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</si>
  <si>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</si>
  <si>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</si>
  <si>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</si>
  <si>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</si>
  <si>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</si>
  <si>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</si>
  <si>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</si>
  <si>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</si>
  <si>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</si>
  <si>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</si>
  <si>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</si>
  <si>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</si>
  <si>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</si>
  <si>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</si>
  <si>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</si>
  <si>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</si>
  <si>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</si>
  <si>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</si>
  <si>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</si>
  <si>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</si>
  <si>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</si>
  <si>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</si>
  <si>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</si>
  <si>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</si>
  <si>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</si>
  <si>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</si>
  <si>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</si>
  <si>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</si>
  <si>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</si>
  <si>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</si>
  <si>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</si>
  <si>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</si>
  <si>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</si>
  <si>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</si>
  <si>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</si>
  <si>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</si>
  <si>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</si>
  <si>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</si>
  <si>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</si>
  <si>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</si>
  <si>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</si>
  <si>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</si>
  <si>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</si>
  <si>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</si>
  <si>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</si>
  <si>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</si>
  <si>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</si>
  <si>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</si>
  <si>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</si>
  <si>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</si>
  <si>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</si>
  <si>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</si>
  <si>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</si>
  <si>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</si>
  <si>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</si>
  <si>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</si>
  <si>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</si>
  <si>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</si>
  <si>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</si>
  <si>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</si>
  <si>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</si>
  <si>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</si>
  <si>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</si>
  <si>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</si>
  <si>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</si>
  <si>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</si>
  <si>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</si>
  <si>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</si>
  <si>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</si>
  <si>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</si>
  <si>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</si>
  <si>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</si>
  <si>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</si>
  <si>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</si>
  <si>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</si>
  <si>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</si>
  <si>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</si>
  <si>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</si>
  <si>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</si>
  <si>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</si>
  <si>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</si>
  <si>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</si>
  <si>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</si>
  <si>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</si>
  <si>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</si>
  <si>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</si>
  <si>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</si>
  <si>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</si>
  <si>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</si>
  <si>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</si>
  <si>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</si>
  <si>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</si>
  <si>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</si>
  <si>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</si>
  <si>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</si>
  <si>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</si>
  <si>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</si>
  <si>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</si>
  <si>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</si>
  <si>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</si>
  <si>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</si>
  <si>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</si>
  <si>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</si>
  <si>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</si>
  <si>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</si>
  <si>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</si>
  <si>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</si>
  <si>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</si>
  <si>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</si>
  <si>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</si>
  <si>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</si>
  <si>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</si>
  <si>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</si>
  <si>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</si>
  <si>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</si>
  <si>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</si>
  <si>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</si>
  <si>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</si>
  <si>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</si>
  <si>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</si>
  <si>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</si>
  <si>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</si>
  <si>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</si>
  <si>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</si>
  <si>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</si>
  <si>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</si>
  <si>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</si>
  <si>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</si>
  <si>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</si>
  <si>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</si>
  <si>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</si>
  <si>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</si>
  <si>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</si>
  <si>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</si>
  <si>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</si>
  <si>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</si>
  <si>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</si>
  <si>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</si>
  <si>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</si>
  <si>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</si>
  <si>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</si>
  <si>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</si>
  <si>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</si>
  <si>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</si>
  <si>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</si>
  <si>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</si>
  <si>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</si>
  <si>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</si>
  <si>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</si>
  <si>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</si>
  <si>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</si>
  <si>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</si>
  <si>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</si>
  <si>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</si>
  <si>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</si>
  <si>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</si>
  <si>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</si>
  <si>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</si>
  <si>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</si>
  <si>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</si>
  <si>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</si>
  <si>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</si>
  <si>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</si>
  <si>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</si>
  <si>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</si>
  <si>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</si>
  <si>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</si>
  <si>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</si>
  <si>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</si>
  <si>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</si>
  <si>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</si>
  <si>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</si>
  <si>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</si>
  <si>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</si>
  <si>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</si>
  <si>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</si>
  <si>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</si>
  <si>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</si>
  <si>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</si>
  <si>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</si>
  <si>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</si>
  <si>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</si>
  <si>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</si>
  <si>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</si>
  <si>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</si>
  <si>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</si>
  <si>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</si>
  <si>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</si>
  <si>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</si>
  <si>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</si>
  <si>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</si>
  <si>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</si>
  <si>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</si>
  <si>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</si>
  <si>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</si>
  <si>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</si>
  <si>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</si>
  <si>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</si>
  <si>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</si>
  <si>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</si>
  <si>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</si>
  <si>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</si>
  <si>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</si>
  <si>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</si>
  <si>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</si>
  <si>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</si>
  <si>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</si>
  <si>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</si>
  <si>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</si>
  <si>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</si>
  <si>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</si>
  <si>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</si>
  <si>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</si>
  <si>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</si>
  <si>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</si>
  <si>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</si>
  <si>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</si>
  <si>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</si>
  <si>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</si>
  <si>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</si>
  <si>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</si>
  <si>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</si>
  <si>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</si>
  <si>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</si>
  <si>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</si>
  <si>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</si>
  <si>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</si>
  <si>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</si>
  <si>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</si>
  <si>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</si>
  <si>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</si>
  <si>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</si>
  <si>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</si>
  <si>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</si>
  <si>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</si>
  <si>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</si>
  <si>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</si>
  <si>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</si>
  <si>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</si>
  <si>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</si>
  <si>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</si>
  <si>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</si>
  <si>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</si>
  <si>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</si>
  <si>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</si>
  <si>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</si>
  <si>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</si>
  <si>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</si>
  <si>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</si>
  <si>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</si>
  <si>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</si>
  <si>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</si>
  <si>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</si>
  <si>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</si>
  <si>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</si>
  <si>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</si>
  <si>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</si>
  <si>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</si>
  <si>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</si>
  <si>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</si>
  <si>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</si>
  <si>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</si>
  <si>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</si>
  <si>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</si>
  <si>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</si>
  <si>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</si>
  <si>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</si>
  <si>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</si>
  <si>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</si>
  <si>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</si>
  <si>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</si>
  <si>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</si>
  <si>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</si>
  <si>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</si>
  <si>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</si>
  <si>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</si>
  <si>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</si>
  <si>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</si>
  <si>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</si>
  <si>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</si>
  <si>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</si>
  <si>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</si>
  <si>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</si>
  <si>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</si>
  <si>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</si>
  <si>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</si>
  <si>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</si>
  <si>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</si>
  <si>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</si>
  <si>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</si>
  <si>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</si>
  <si>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</si>
  <si>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</si>
  <si>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</si>
  <si>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</si>
  <si>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</si>
  <si>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</si>
  <si>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</si>
  <si>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</si>
  <si>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</si>
  <si>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</si>
  <si>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</si>
  <si>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</si>
  <si>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</si>
  <si>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</si>
  <si>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</si>
  <si>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</si>
  <si>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</si>
  <si>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</si>
  <si>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</si>
  <si>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</si>
  <si>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</si>
  <si>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</si>
  <si>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</si>
  <si>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</si>
  <si>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</si>
  <si>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</si>
  <si>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</si>
  <si>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</si>
  <si>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</si>
  <si>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</si>
  <si>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</si>
  <si>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</si>
  <si>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</si>
  <si>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</si>
  <si>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</si>
  <si>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</si>
  <si>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</si>
  <si>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</si>
  <si>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</si>
  <si>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</si>
  <si>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</si>
  <si>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</si>
  <si>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</si>
  <si>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</si>
  <si>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</si>
  <si>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</si>
  <si>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</si>
  <si>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</si>
  <si>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</si>
  <si>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</si>
  <si>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</si>
  <si>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</si>
  <si>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</si>
  <si>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</si>
  <si>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</si>
  <si>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</si>
  <si>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</si>
  <si>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</si>
  <si>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</si>
  <si>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</si>
  <si>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</si>
  <si>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</si>
  <si>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</si>
  <si>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</si>
  <si>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</si>
  <si>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</si>
  <si>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</si>
  <si>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</si>
  <si>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</si>
  <si>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</si>
  <si>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</si>
  <si>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</si>
  <si>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</si>
  <si>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</si>
  <si>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</si>
  <si>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</si>
  <si>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</si>
  <si>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</si>
  <si>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</si>
  <si>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</si>
  <si>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</si>
  <si>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</si>
  <si>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</si>
  <si>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</si>
  <si>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</si>
  <si>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</si>
  <si>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</si>
  <si>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</si>
  <si>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</si>
  <si>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</si>
  <si>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</si>
  <si>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</si>
  <si>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</si>
  <si>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</si>
  <si>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</si>
  <si>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</si>
  <si>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</si>
  <si>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</si>
  <si>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</si>
  <si>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</si>
  <si>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</si>
  <si>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</si>
  <si>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</si>
  <si>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</si>
  <si>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</si>
  <si>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</si>
  <si>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</si>
  <si>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</si>
  <si>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</si>
  <si>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</si>
  <si>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</si>
  <si>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</si>
  <si>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</si>
  <si>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</si>
  <si>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</si>
  <si>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</si>
  <si>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</si>
  <si>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</si>
  <si>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</si>
  <si>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</si>
  <si>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</si>
  <si>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</si>
  <si>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</si>
  <si>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</si>
  <si>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</si>
  <si>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</si>
  <si>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</si>
  <si>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</si>
  <si>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</si>
  <si>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</si>
  <si>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</si>
  <si>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</si>
  <si>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</si>
  <si>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</si>
  <si>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</si>
  <si>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</si>
  <si>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</si>
  <si>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</si>
  <si>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</si>
  <si>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</si>
  <si>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</si>
  <si>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</si>
  <si>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</si>
  <si>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</si>
  <si>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</si>
  <si>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</si>
  <si>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</si>
  <si>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</si>
  <si>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</si>
  <si>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</si>
  <si>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</si>
  <si>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</si>
  <si>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</si>
  <si>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</si>
  <si>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</si>
  <si>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</si>
  <si>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</si>
  <si>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</si>
  <si>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</si>
  <si>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</si>
  <si>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</si>
  <si>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</si>
  <si>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</si>
  <si>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</si>
  <si>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</si>
  <si>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</si>
  <si>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</si>
  <si>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</si>
  <si>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</si>
  <si>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</si>
  <si>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</si>
  <si>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</si>
  <si>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</si>
  <si>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</si>
  <si>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</si>
  <si>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</si>
  <si>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</si>
  <si>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</si>
  <si>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</si>
  <si>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</si>
  <si>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</si>
  <si>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</si>
  <si>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</si>
  <si>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</si>
  <si>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</si>
  <si>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</si>
  <si>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</si>
  <si>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</si>
  <si>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</si>
  <si>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</si>
  <si>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</si>
  <si>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</si>
  <si>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</si>
  <si>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</si>
  <si>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</si>
  <si>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</si>
  <si>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</si>
  <si>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</si>
  <si>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</si>
  <si>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</si>
  <si>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</si>
  <si>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</si>
  <si>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</si>
  <si>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</si>
  <si>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</si>
  <si>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</si>
  <si>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</si>
  <si>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</si>
  <si>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</si>
  <si>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</si>
  <si>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</si>
  <si>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</si>
  <si>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</si>
  <si>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</si>
  <si>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</si>
  <si>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</si>
  <si>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</si>
  <si>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</si>
  <si>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</si>
  <si>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</si>
  <si>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</si>
  <si>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</si>
  <si>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</si>
  <si>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</si>
  <si>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</si>
  <si>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</si>
  <si>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</si>
  <si>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</si>
  <si>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</si>
  <si>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</si>
  <si>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</si>
  <si>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</si>
  <si>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</si>
  <si>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</si>
  <si>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</si>
  <si>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</si>
  <si>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</si>
  <si>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</si>
  <si>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</si>
  <si>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</si>
  <si>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</si>
  <si>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</si>
  <si>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</si>
  <si>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</si>
  <si>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</si>
  <si>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</si>
  <si>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</si>
  <si>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</si>
  <si>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</si>
  <si>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</si>
  <si>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</si>
  <si>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</si>
  <si>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</si>
  <si>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</si>
  <si>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</si>
  <si>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</si>
  <si>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</si>
  <si>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</si>
  <si>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</si>
  <si>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</si>
  <si>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</si>
  <si>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</si>
  <si>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</si>
  <si>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</si>
  <si>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</si>
  <si>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</si>
  <si>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</si>
  <si>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</si>
  <si>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</si>
  <si>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</si>
  <si>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</si>
  <si>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</si>
  <si>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</si>
  <si>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</si>
  <si>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</si>
  <si>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</si>
  <si>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</si>
  <si>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</si>
  <si>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</si>
  <si>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</si>
  <si>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</si>
  <si>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</si>
  <si>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</si>
  <si>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</si>
  <si>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</si>
  <si>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</si>
  <si>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</si>
  <si>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</si>
  <si>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</si>
  <si>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</si>
  <si>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</si>
  <si>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</si>
  <si>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</si>
  <si>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</si>
  <si>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</si>
  <si>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</si>
  <si>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</si>
  <si>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</si>
  <si>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</si>
  <si>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</si>
  <si>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</si>
  <si>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</si>
  <si>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</si>
  <si>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</si>
  <si>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</si>
  <si>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</si>
  <si>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</si>
  <si>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</si>
  <si>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</si>
  <si>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</si>
  <si>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</si>
  <si>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</si>
  <si>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</si>
  <si>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</si>
  <si>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</si>
  <si>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</si>
  <si>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</si>
  <si>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</si>
  <si>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</si>
  <si>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</si>
  <si>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</si>
  <si>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</si>
  <si>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</si>
  <si>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</si>
  <si>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</si>
  <si>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</si>
  <si>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</si>
  <si>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</si>
  <si>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</si>
  <si>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</si>
  <si>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</si>
  <si>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</si>
  <si>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</si>
  <si>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</si>
  <si>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</si>
  <si>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</si>
  <si>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</si>
  <si>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</si>
  <si>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</si>
  <si>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</si>
  <si>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</si>
  <si>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</si>
  <si>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</si>
  <si>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</si>
  <si>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</si>
  <si>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</si>
  <si>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</si>
  <si>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</si>
  <si>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</si>
  <si>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</si>
  <si>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</si>
  <si>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</si>
  <si>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</si>
  <si>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</si>
  <si>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</si>
  <si>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</si>
  <si>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</si>
  <si>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</si>
  <si>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</si>
  <si>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</si>
  <si>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</si>
  <si>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</si>
  <si>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</si>
  <si>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</si>
  <si>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</si>
  <si>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</si>
  <si>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</si>
  <si>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</si>
  <si>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</si>
  <si>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</si>
  <si>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</si>
  <si>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</si>
  <si>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</si>
  <si>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</si>
  <si>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</si>
  <si>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</si>
  <si>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</si>
  <si>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</si>
  <si>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</si>
  <si>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</si>
  <si>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</si>
  <si>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</si>
  <si>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</si>
  <si>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</si>
  <si>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</si>
  <si>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</si>
  <si>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</si>
  <si>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</si>
  <si>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</si>
  <si>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</si>
  <si>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</si>
  <si>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</si>
  <si>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</si>
  <si>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</si>
  <si>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</si>
  <si>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</si>
  <si>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</si>
  <si>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</si>
  <si>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</si>
  <si>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</si>
  <si>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</si>
  <si>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</si>
  <si>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</si>
  <si>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</si>
  <si>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</si>
  <si>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</si>
  <si>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</si>
  <si>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</si>
  <si>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</si>
  <si>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</si>
  <si>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</si>
  <si>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</si>
  <si>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</si>
  <si>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</si>
  <si>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</si>
  <si>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</si>
  <si>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</si>
  <si>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</si>
  <si>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</si>
  <si>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</si>
  <si>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</si>
  <si>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</si>
  <si>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</si>
  <si>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</si>
  <si>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</si>
  <si>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</si>
  <si>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</si>
  <si>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</si>
  <si>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</si>
  <si>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</si>
  <si>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</si>
  <si>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</si>
  <si>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</si>
  <si>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</si>
  <si>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</si>
  <si>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</si>
  <si>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</si>
  <si>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</si>
  <si>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</si>
  <si>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</si>
  <si>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</si>
  <si>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</si>
  <si>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</si>
  <si>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</si>
  <si>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</si>
  <si>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</si>
  <si>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</si>
  <si>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</si>
  <si>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</si>
  <si>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</si>
  <si>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</si>
  <si>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</si>
  <si>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</si>
  <si>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</si>
  <si>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</si>
  <si>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</si>
  <si>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</si>
  <si>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</si>
  <si>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</si>
  <si>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</si>
  <si>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</si>
  <si>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</si>
  <si>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</si>
  <si>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</si>
  <si>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</si>
  <si>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</si>
  <si>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</si>
  <si>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</si>
  <si>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</si>
  <si>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</si>
  <si>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</si>
  <si>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</si>
  <si>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</si>
  <si>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</si>
  <si>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</si>
  <si>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</si>
  <si>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</si>
  <si>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</si>
  <si>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</si>
  <si>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</si>
  <si>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</si>
  <si>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</si>
  <si>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</si>
  <si>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</si>
  <si>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</si>
  <si>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</si>
  <si>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</si>
  <si>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</si>
  <si>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</si>
  <si>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</si>
  <si>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</si>
  <si>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</si>
  <si>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</si>
  <si>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</si>
  <si>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</si>
  <si>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</si>
  <si>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</si>
  <si>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</si>
  <si>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</si>
  <si>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</si>
  <si>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</si>
  <si>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</si>
  <si>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</si>
  <si>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</si>
  <si>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</si>
  <si>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</si>
  <si>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</si>
  <si>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</si>
  <si>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</si>
  <si>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</si>
  <si>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</si>
  <si>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</si>
  <si>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</si>
  <si>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</si>
  <si>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</si>
  <si>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</si>
  <si>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</si>
  <si>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</si>
  <si>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</si>
  <si>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</si>
  <si>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</si>
  <si>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</si>
  <si>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</si>
  <si>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</si>
  <si>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</si>
  <si>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</si>
  <si>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</si>
  <si>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</si>
  <si>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</si>
  <si>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</si>
  <si>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</si>
  <si>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</si>
  <si>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</si>
  <si>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</si>
  <si>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</si>
  <si>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</si>
  <si>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</si>
  <si>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</si>
  <si>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</si>
  <si>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</si>
  <si>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</si>
  <si>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</si>
  <si>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</si>
  <si>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</si>
  <si>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</si>
  <si>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</si>
  <si>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</si>
  <si>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</si>
  <si>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</si>
  <si>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</si>
  <si>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</si>
  <si>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</si>
  <si>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</si>
  <si>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</si>
  <si>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</si>
  <si>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</si>
  <si>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</si>
  <si>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</si>
  <si>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</si>
  <si>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</si>
  <si>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</si>
  <si>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</si>
  <si>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</si>
  <si>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</si>
  <si>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</si>
  <si>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</si>
  <si>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</si>
  <si>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</si>
  <si>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</si>
  <si>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</si>
  <si>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</si>
  <si>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</si>
  <si>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</si>
  <si>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</si>
  <si>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</si>
  <si>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</si>
  <si>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</si>
  <si>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</si>
  <si>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</si>
  <si>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</si>
  <si>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</si>
  <si>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</si>
  <si>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</si>
  <si>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</si>
  <si>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</si>
  <si>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</si>
  <si>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</si>
  <si>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</si>
  <si>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</si>
  <si>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</si>
  <si>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</si>
  <si>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</si>
  <si>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</si>
  <si>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</si>
  <si>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</si>
  <si>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</si>
  <si>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</si>
  <si>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</si>
  <si>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</si>
  <si>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</si>
  <si>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</si>
  <si>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</si>
  <si>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</si>
  <si>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</si>
  <si>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</si>
  <si>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</si>
  <si>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</si>
  <si>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</si>
  <si>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</si>
  <si>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</si>
  <si>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</si>
  <si>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</si>
  <si>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</si>
  <si>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</si>
  <si>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</si>
  <si>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</si>
  <si>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</si>
  <si>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</si>
  <si>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</si>
  <si>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</si>
  <si>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</si>
  <si>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</si>
  <si>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</si>
  <si>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</si>
  <si>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</si>
  <si>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</si>
  <si>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</si>
  <si>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</si>
  <si>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</si>
  <si>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</si>
  <si>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</si>
  <si>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</si>
  <si>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</si>
  <si>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</si>
  <si>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</si>
  <si>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</si>
  <si>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</si>
  <si>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</si>
  <si>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</si>
  <si>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</si>
  <si>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</si>
  <si>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</si>
  <si>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</si>
  <si>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</si>
  <si>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</si>
  <si>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</si>
  <si>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</si>
  <si>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</si>
  <si>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</si>
  <si>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</si>
  <si>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</si>
  <si>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</si>
  <si>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</si>
  <si>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</si>
  <si>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</si>
  <si>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</si>
  <si>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</si>
  <si>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</si>
  <si>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</si>
  <si>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</si>
  <si>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</si>
  <si>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</si>
  <si>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</si>
  <si>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</si>
  <si>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</si>
  <si>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</si>
  <si>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</si>
  <si>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</si>
  <si>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</si>
  <si>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</si>
  <si>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</si>
  <si>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</si>
  <si>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</si>
  <si>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</si>
  <si>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</si>
  <si>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</si>
  <si>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</si>
  <si>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</si>
  <si>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</si>
  <si>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</si>
  <si>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</si>
  <si>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</si>
  <si>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</si>
  <si>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</si>
  <si>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</si>
  <si>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</si>
  <si>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</si>
  <si>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</si>
  <si>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</si>
  <si>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</si>
  <si>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</si>
  <si>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</si>
  <si>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</si>
  <si>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</si>
  <si>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</si>
  <si>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</si>
  <si>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</si>
  <si>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</si>
  <si>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</si>
  <si>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</si>
  <si>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</si>
  <si>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</si>
  <si>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</si>
  <si>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</si>
  <si>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</si>
  <si>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</si>
  <si>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</si>
  <si>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</si>
  <si>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</si>
  <si>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</si>
  <si>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</si>
  <si>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</si>
  <si>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</si>
  <si>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</si>
  <si>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</si>
  <si>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</si>
  <si>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</si>
  <si>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</si>
  <si>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</si>
  <si>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</si>
  <si>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</si>
  <si>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</si>
  <si>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</si>
  <si>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</si>
  <si>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</si>
  <si>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</si>
  <si>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</si>
  <si>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</si>
  <si>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</si>
  <si>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</si>
  <si>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</si>
  <si>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</si>
  <si>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</si>
  <si>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</si>
  <si>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</si>
  <si>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</si>
  <si>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</si>
  <si>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</si>
  <si>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</si>
  <si>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</si>
  <si>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</si>
  <si>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</si>
  <si>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</si>
  <si>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</si>
  <si>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</si>
  <si>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</si>
  <si>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</si>
  <si>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</si>
  <si>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</si>
  <si>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</si>
  <si>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</si>
  <si>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</si>
  <si>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</si>
  <si>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</si>
  <si>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</si>
  <si>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</si>
  <si>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</si>
  <si>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</si>
  <si>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</si>
  <si>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</si>
  <si>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</si>
  <si>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</si>
  <si>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</si>
  <si>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</si>
  <si>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</si>
  <si>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</si>
  <si>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</si>
  <si>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</si>
  <si>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</si>
  <si>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</si>
  <si>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</si>
  <si>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</si>
  <si>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</si>
  <si>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</si>
  <si>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</si>
  <si>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</si>
  <si>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</si>
  <si>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</si>
  <si>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</si>
  <si>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</si>
  <si>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</si>
  <si>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</si>
  <si>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</si>
  <si>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</si>
  <si>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</si>
  <si>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</si>
  <si>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</si>
  <si>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</si>
  <si>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</si>
  <si>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</si>
  <si>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</si>
  <si>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</si>
  <si>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</si>
  <si>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</si>
  <si>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</si>
  <si>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</si>
  <si>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</si>
  <si>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</si>
  <si>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</si>
  <si>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</si>
  <si>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</si>
  <si>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</si>
  <si>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</si>
  <si>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</si>
  <si>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</si>
  <si>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</si>
  <si>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</si>
  <si>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</si>
  <si>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</si>
  <si>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</si>
  <si>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</si>
  <si>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</si>
  <si>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</si>
  <si>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</si>
  <si>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</si>
  <si>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</si>
  <si>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</si>
  <si>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</si>
  <si>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</si>
  <si>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</si>
  <si>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</si>
  <si>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</si>
  <si>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</si>
  <si>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</si>
  <si>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</si>
  <si>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</si>
  <si>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</si>
  <si>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</si>
  <si>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</si>
  <si>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</si>
  <si>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</si>
  <si>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</si>
  <si>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</si>
  <si>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</si>
  <si>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</si>
  <si>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</si>
  <si>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</si>
  <si>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</si>
  <si>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</si>
  <si>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</si>
  <si>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</si>
  <si>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</si>
  <si>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</si>
  <si>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</si>
  <si>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</si>
  <si>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</si>
  <si>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</si>
  <si>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</si>
  <si>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</si>
  <si>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</si>
  <si>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</si>
  <si>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</si>
  <si>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</si>
  <si>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</si>
  <si>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</si>
  <si>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</si>
  <si>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</si>
  <si>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</si>
  <si>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</si>
  <si>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</si>
  <si>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</si>
  <si>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</si>
  <si>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</si>
  <si>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</si>
  <si>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</si>
  <si>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</si>
  <si>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</si>
  <si>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</si>
  <si>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</si>
  <si>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</si>
  <si>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</si>
  <si>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</si>
  <si>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</si>
  <si>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</si>
  <si>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</si>
  <si>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</si>
  <si>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</si>
  <si>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</si>
  <si>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</si>
  <si>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</si>
  <si>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</si>
  <si>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</si>
  <si>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</si>
  <si>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</si>
  <si>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</si>
  <si>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</si>
  <si>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</si>
  <si>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</si>
  <si>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</si>
  <si>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</si>
  <si>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</si>
  <si>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</si>
  <si>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</si>
  <si>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</si>
  <si>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</si>
  <si>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</si>
  <si>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</si>
  <si>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</si>
  <si>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</si>
  <si>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</si>
  <si>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</si>
  <si>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</si>
  <si>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</si>
  <si>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</si>
  <si>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</si>
  <si>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</si>
  <si>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</si>
  <si>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</si>
  <si>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</si>
  <si>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</si>
  <si>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</si>
  <si>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</si>
  <si>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</si>
  <si>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</si>
  <si>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</si>
  <si>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</si>
  <si>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</si>
  <si>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</si>
  <si>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</si>
  <si>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</si>
  <si>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</si>
  <si>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</si>
  <si>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</si>
  <si>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</si>
  <si>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</si>
  <si>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</si>
  <si>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</si>
  <si>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</si>
  <si>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</si>
  <si>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</si>
  <si>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</si>
  <si>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</si>
  <si>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</si>
  <si>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</si>
  <si>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</si>
  <si>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</si>
  <si>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</si>
  <si>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</si>
  <si>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</si>
  <si>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</si>
  <si>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</si>
  <si>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</si>
  <si>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</si>
  <si>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</si>
  <si>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</si>
  <si>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</si>
  <si>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</si>
  <si>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</si>
  <si>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</si>
  <si>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</si>
  <si>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</si>
  <si>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</si>
  <si>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</si>
  <si>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</si>
  <si>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</si>
  <si>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</si>
  <si>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</si>
  <si>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</si>
  <si>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</si>
  <si>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</si>
  <si>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</si>
  <si>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</si>
  <si>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</si>
  <si>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</si>
  <si>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</si>
  <si>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</si>
  <si>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</si>
  <si>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</si>
  <si>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</si>
  <si>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</si>
  <si>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</si>
  <si>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</si>
  <si>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</si>
  <si>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</si>
  <si>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</si>
  <si>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</si>
  <si>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</si>
  <si>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</si>
  <si>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</si>
  <si>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</si>
  <si>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</si>
  <si>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</si>
  <si>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</si>
  <si>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</si>
  <si>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</si>
  <si>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</si>
  <si>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</si>
  <si>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</si>
  <si>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</si>
  <si>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</si>
  <si>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</si>
  <si>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</si>
  <si>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</si>
  <si>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</si>
  <si>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</si>
  <si>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</si>
  <si>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</si>
  <si>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</si>
  <si>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</si>
  <si>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</si>
  <si>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</si>
  <si>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</si>
  <si>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</si>
  <si>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</si>
  <si>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</si>
  <si>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</si>
  <si>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</si>
  <si>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</si>
  <si>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</si>
  <si>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</si>
  <si>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</si>
  <si>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</si>
  <si>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</si>
  <si>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</si>
  <si>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</si>
  <si>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</si>
  <si>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</si>
  <si>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</si>
  <si>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</si>
  <si>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</si>
  <si>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</si>
  <si>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</si>
  <si>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</si>
  <si>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</si>
  <si>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</si>
  <si>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</si>
  <si>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</si>
  <si>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</si>
  <si>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</si>
  <si>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</si>
  <si>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</si>
  <si>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</si>
  <si>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</si>
  <si>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</si>
  <si>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</si>
  <si>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</si>
  <si>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</si>
  <si>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</si>
  <si>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</si>
  <si>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</si>
  <si>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</si>
  <si>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</si>
  <si>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</si>
  <si>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</si>
  <si>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</si>
  <si>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</si>
  <si>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</si>
  <si>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</si>
  <si>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</si>
  <si>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</si>
  <si>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</si>
  <si>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</si>
  <si>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</si>
  <si>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</si>
  <si>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</si>
  <si>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</si>
  <si>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</si>
  <si>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</si>
  <si>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</si>
  <si>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</si>
  <si>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</si>
  <si>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</si>
  <si>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</si>
  <si>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</si>
  <si>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</si>
  <si>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</si>
  <si>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</si>
  <si>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</si>
  <si>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</si>
  <si>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</si>
  <si>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</si>
  <si>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</si>
  <si>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</si>
  <si>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</si>
  <si>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</si>
  <si>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</si>
  <si>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</si>
  <si>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</si>
  <si>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</si>
  <si>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</si>
  <si>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</si>
  <si>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</si>
  <si>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</si>
  <si>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</si>
  <si>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</si>
  <si>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</si>
  <si>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</si>
  <si>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</si>
  <si>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</si>
  <si>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</si>
  <si>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</si>
  <si>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</si>
  <si>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</si>
  <si>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</si>
  <si>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</si>
  <si>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</si>
  <si>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</si>
  <si>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</si>
  <si>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</si>
  <si>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</si>
  <si>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</si>
  <si>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</si>
  <si>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</si>
  <si>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</si>
  <si>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</si>
  <si>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</si>
  <si>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</si>
  <si>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</si>
  <si>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</si>
  <si>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</si>
  <si>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</si>
  <si>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</si>
  <si>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</si>
  <si>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</si>
  <si>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</si>
  <si>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</si>
  <si>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</si>
  <si>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</si>
  <si>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</si>
  <si>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</si>
  <si>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</si>
  <si>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</si>
  <si>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</si>
  <si>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</si>
  <si>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</si>
  <si>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</si>
  <si>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</si>
  <si>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</si>
  <si>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</si>
  <si>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</si>
  <si>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</si>
  <si>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</si>
  <si>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</si>
  <si>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</si>
  <si>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</si>
  <si>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</si>
  <si>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</si>
  <si>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</si>
  <si>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</si>
  <si>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</si>
  <si>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</si>
  <si>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</si>
  <si>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</si>
  <si>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</si>
  <si>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</si>
  <si>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</si>
  <si>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</si>
  <si>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</si>
  <si>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</si>
  <si>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</si>
  <si>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</si>
  <si>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</si>
  <si>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</si>
  <si>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</si>
  <si>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</si>
  <si>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</si>
  <si>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</si>
  <si>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</si>
  <si>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</si>
  <si>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</si>
  <si>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</si>
  <si>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</si>
  <si>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</si>
  <si>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</si>
  <si>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</si>
  <si>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</si>
  <si>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</si>
  <si>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</si>
  <si>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</si>
  <si>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</si>
  <si>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</si>
  <si>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</si>
  <si>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</si>
  <si>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</si>
  <si>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</si>
  <si>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</si>
  <si>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</si>
  <si>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</si>
  <si>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</si>
  <si>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</si>
  <si>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</si>
  <si>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</si>
  <si>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</si>
  <si>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</si>
  <si>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</si>
  <si>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</si>
  <si>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</si>
  <si>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</si>
  <si>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</si>
  <si>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</si>
  <si>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</si>
  <si>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</si>
  <si>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</si>
  <si>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</si>
  <si>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</si>
  <si>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</si>
  <si>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</si>
  <si>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</si>
  <si>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</si>
  <si>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</si>
  <si>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</si>
  <si>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</si>
  <si>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</si>
  <si>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</si>
  <si>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</si>
  <si>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</si>
  <si>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</si>
  <si>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</si>
  <si>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</si>
  <si>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</si>
  <si>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</si>
  <si>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</si>
  <si>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</si>
  <si>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</si>
  <si>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</si>
  <si>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</si>
  <si>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</si>
  <si>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</si>
  <si>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</si>
  <si>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</si>
  <si>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</si>
  <si>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</si>
  <si>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</si>
  <si>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</si>
  <si>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</si>
  <si>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</si>
  <si>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</si>
  <si>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</si>
  <si>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</si>
  <si>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</si>
  <si>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</si>
  <si>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</si>
  <si>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</si>
  <si>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</si>
  <si>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</si>
  <si>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</si>
  <si>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</si>
  <si>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</si>
  <si>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</si>
  <si>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</si>
  <si>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</si>
  <si>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</si>
  <si>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</si>
  <si>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</si>
  <si>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</si>
  <si>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</si>
  <si>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</si>
  <si>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</si>
  <si>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</si>
  <si>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</si>
  <si>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</si>
  <si>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</si>
  <si>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</si>
  <si>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</si>
  <si>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</si>
  <si>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</si>
  <si>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</si>
  <si>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</si>
  <si>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</si>
  <si>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</si>
  <si>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</si>
  <si>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</si>
  <si>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</si>
  <si>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</si>
  <si>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</si>
  <si>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</si>
  <si>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</si>
  <si>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</si>
  <si>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</si>
  <si>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</si>
  <si>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</si>
  <si>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</si>
  <si>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</si>
  <si>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</si>
  <si>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</si>
  <si>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</si>
  <si>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</si>
  <si>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</si>
  <si>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</si>
  <si>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</si>
  <si>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</si>
  <si>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</si>
  <si>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</si>
  <si>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</si>
  <si>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</si>
  <si>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</si>
  <si>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</si>
  <si>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</si>
  <si>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</si>
  <si>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</si>
  <si>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</si>
  <si>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</si>
  <si>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</si>
  <si>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</si>
  <si>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</si>
  <si>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</si>
  <si>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</si>
  <si>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</si>
  <si>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</si>
  <si>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</si>
  <si>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</si>
  <si>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</si>
  <si>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</si>
  <si>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</si>
  <si>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</si>
  <si>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</si>
  <si>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</si>
  <si>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</si>
  <si>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</si>
  <si>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</si>
  <si>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</si>
  <si>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</si>
  <si>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</si>
  <si>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</si>
  <si>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</si>
  <si>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</si>
  <si>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</si>
  <si>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</si>
  <si>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</si>
  <si>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</si>
  <si>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</si>
  <si>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</si>
  <si>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</si>
  <si>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</si>
  <si>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</si>
  <si>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</si>
  <si>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</si>
  <si>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</si>
  <si>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</si>
  <si>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</si>
  <si>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</si>
  <si>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</si>
  <si>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</si>
  <si>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</si>
  <si>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</si>
  <si>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</si>
  <si>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</si>
  <si>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</si>
  <si>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</si>
  <si>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</si>
  <si>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</si>
  <si>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</si>
  <si>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</si>
  <si>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</si>
  <si>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</si>
  <si>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</si>
  <si>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</si>
  <si>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</si>
  <si>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</si>
  <si>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</si>
  <si>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</si>
  <si>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</si>
  <si>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</si>
  <si>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</si>
  <si>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</si>
  <si>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</si>
  <si>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</si>
  <si>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</si>
  <si>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</si>
  <si>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</si>
  <si>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</si>
  <si>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</si>
  <si>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</si>
  <si>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</si>
  <si>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</si>
  <si>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</si>
  <si>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</si>
  <si>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</si>
  <si>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</si>
  <si>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</si>
  <si>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</si>
  <si>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</si>
  <si>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</si>
  <si>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</si>
  <si>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</si>
  <si>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</si>
  <si>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</si>
  <si>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</si>
  <si>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</si>
  <si>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</si>
  <si>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</si>
  <si>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</si>
  <si>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</si>
  <si>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</si>
  <si>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</si>
  <si>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</si>
  <si>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</si>
  <si>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</si>
  <si>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</si>
  <si>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</si>
  <si>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</si>
  <si>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</si>
  <si>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</si>
  <si>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</si>
  <si>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</si>
  <si>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</si>
  <si>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</si>
  <si>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</si>
  <si>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</si>
  <si>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</si>
  <si>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</si>
  <si>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</si>
  <si>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</si>
  <si>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</si>
  <si>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</si>
  <si>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</si>
  <si>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</si>
  <si>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</si>
  <si>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</si>
  <si>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</si>
  <si>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</si>
  <si>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</si>
  <si>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</si>
  <si>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</si>
  <si>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</si>
  <si>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</si>
  <si>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</si>
  <si>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</si>
  <si>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</si>
  <si>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</si>
  <si>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</si>
  <si>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</si>
  <si>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</si>
  <si>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</si>
  <si>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</si>
  <si>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</si>
  <si>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</si>
  <si>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</si>
  <si>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</si>
  <si>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</si>
  <si>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</si>
  <si>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</si>
  <si>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</si>
  <si>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</si>
  <si>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</si>
  <si>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</si>
  <si>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</si>
  <si>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</si>
  <si>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</si>
  <si>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</si>
  <si>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</si>
  <si>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</si>
  <si>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</si>
  <si>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</si>
  <si>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</si>
  <si>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</si>
  <si>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</si>
  <si>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</si>
  <si>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</si>
  <si>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</si>
  <si>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</si>
  <si>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</si>
  <si>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</si>
  <si>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</si>
  <si>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</si>
  <si>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</si>
  <si>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</si>
  <si>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</si>
  <si>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</si>
  <si>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</si>
  <si>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</si>
  <si>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</si>
  <si>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</si>
  <si>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</si>
  <si>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</si>
  <si>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</si>
  <si>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</si>
  <si>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</si>
  <si>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</si>
  <si>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</si>
  <si>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</si>
  <si>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</si>
  <si>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</si>
  <si>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</si>
  <si>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</si>
  <si>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</si>
  <si>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</si>
  <si>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</si>
  <si>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</si>
  <si>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</si>
  <si>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</si>
  <si>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</si>
  <si>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</si>
  <si>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</si>
  <si>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</si>
  <si>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</si>
  <si>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</si>
  <si>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</si>
  <si>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</si>
  <si>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</si>
  <si>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</si>
  <si>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</si>
  <si>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</si>
  <si>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</si>
  <si>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</si>
  <si>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</si>
  <si>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</si>
  <si>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</si>
  <si>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</si>
  <si>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</si>
  <si>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</si>
  <si>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</si>
  <si>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</si>
  <si>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</si>
  <si>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</si>
  <si>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</si>
  <si>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</si>
  <si>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</si>
  <si>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</si>
  <si>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</si>
  <si>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</si>
  <si>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</si>
  <si>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</si>
  <si>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</si>
  <si>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</si>
  <si>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</si>
  <si>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</si>
  <si>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</si>
  <si>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</si>
  <si>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</si>
  <si>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</si>
  <si>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</si>
  <si>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</si>
  <si>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</si>
  <si>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</si>
  <si>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</si>
  <si>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</si>
  <si>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</si>
  <si>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</si>
  <si>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</si>
  <si>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</si>
  <si>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</si>
  <si>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</si>
  <si>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</si>
  <si>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</si>
  <si>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</si>
  <si>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</si>
  <si>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</si>
  <si>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</si>
  <si>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</si>
  <si>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</si>
  <si>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</si>
  <si>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</si>
  <si>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</si>
  <si>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</si>
  <si>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</si>
  <si>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</si>
  <si>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</si>
  <si>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</si>
  <si>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</si>
  <si>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</si>
  <si>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</si>
  <si>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</si>
  <si>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</si>
  <si>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</si>
  <si>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</si>
  <si>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</si>
  <si>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</si>
  <si>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</si>
  <si>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</si>
  <si>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</si>
  <si>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</si>
  <si>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</si>
  <si>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</si>
  <si>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</si>
  <si>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</si>
  <si>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</si>
  <si>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</si>
  <si>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</si>
  <si>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</si>
  <si>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</si>
  <si>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</si>
  <si>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</si>
  <si>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</si>
  <si>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</si>
  <si>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</si>
  <si>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</si>
  <si>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</si>
  <si>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</si>
  <si>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</si>
  <si>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</si>
  <si>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</si>
  <si>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</si>
  <si>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</si>
  <si>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</si>
  <si>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</si>
  <si>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</si>
  <si>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</si>
  <si>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</si>
  <si>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</si>
  <si>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</si>
  <si>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</si>
  <si>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</si>
  <si>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</si>
  <si>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</si>
  <si>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</si>
  <si>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</si>
  <si>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</si>
  <si>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</si>
  <si>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</si>
  <si>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</si>
  <si>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</si>
  <si>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</si>
  <si>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</si>
  <si>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</si>
  <si>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</si>
  <si>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</si>
  <si>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</si>
  <si>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</si>
  <si>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</si>
  <si>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</si>
  <si>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</si>
  <si>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</si>
  <si>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</si>
  <si>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</si>
  <si>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</si>
  <si>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</si>
  <si>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</si>
  <si>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</si>
  <si>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</si>
  <si>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</si>
  <si>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</si>
  <si>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</si>
  <si>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</si>
  <si>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</si>
  <si>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</si>
  <si>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</si>
  <si>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</si>
  <si>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</si>
  <si>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</si>
  <si>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</si>
  <si>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</si>
  <si>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</si>
  <si>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</si>
  <si>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</si>
  <si>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</si>
  <si>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</si>
  <si>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</si>
  <si>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</si>
  <si>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</si>
  <si>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</si>
  <si>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</si>
  <si>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</si>
  <si>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</si>
  <si>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</si>
  <si>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</si>
  <si>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</si>
  <si>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</si>
  <si>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</si>
  <si>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</si>
  <si>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</si>
  <si>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</si>
  <si>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</si>
  <si>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</si>
  <si>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</si>
  <si>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</si>
  <si>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</si>
  <si>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</si>
  <si>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</si>
  <si>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</si>
  <si>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</si>
  <si>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</si>
  <si>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</si>
  <si>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</si>
  <si>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</si>
  <si>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</si>
  <si>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</si>
  <si>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</si>
  <si>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</si>
  <si>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</si>
  <si>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</si>
  <si>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</si>
  <si>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</si>
  <si>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</si>
  <si>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</si>
  <si>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</si>
  <si>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</si>
  <si>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</si>
  <si>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</si>
  <si>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</si>
  <si>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</si>
  <si>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</si>
  <si>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</si>
  <si>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</si>
  <si>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</si>
  <si>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</si>
  <si>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</si>
  <si>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</si>
  <si>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</si>
  <si>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</si>
  <si>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</si>
  <si>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</si>
  <si>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</si>
  <si>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</si>
  <si>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</si>
  <si>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</si>
  <si>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</si>
  <si>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</si>
  <si>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</si>
  <si>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</si>
  <si>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</si>
  <si>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</si>
  <si>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</si>
  <si>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</si>
  <si>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</si>
  <si>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</si>
  <si>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</si>
  <si>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</si>
  <si>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</si>
  <si>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</si>
  <si>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</si>
  <si>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</si>
  <si>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</si>
  <si>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</si>
  <si>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</si>
  <si>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</si>
  <si>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</si>
  <si>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</si>
  <si>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</si>
  <si>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</si>
  <si>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</si>
  <si>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</si>
  <si>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</si>
  <si>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</si>
  <si>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</si>
  <si>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</si>
  <si>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</si>
  <si>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</si>
  <si>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</si>
  <si>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</si>
  <si>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</si>
  <si>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</si>
  <si>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</si>
  <si>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</si>
  <si>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</si>
  <si>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</si>
  <si>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</si>
  <si>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</si>
  <si>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</si>
  <si>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</si>
  <si>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</si>
  <si>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</si>
  <si>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</si>
  <si>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</si>
  <si>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</si>
  <si>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</si>
  <si>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</si>
  <si>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</si>
  <si>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</si>
  <si>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</si>
  <si>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</si>
  <si>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</si>
  <si>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</si>
  <si>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</si>
  <si>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</si>
  <si>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</si>
  <si>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</si>
  <si>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</si>
  <si>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</si>
  <si>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</si>
  <si>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</si>
  <si>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</si>
  <si>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</si>
  <si>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</si>
  <si>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</si>
  <si>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</si>
  <si>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</si>
  <si>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</si>
  <si>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</si>
  <si>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</si>
  <si>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</si>
  <si>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</si>
  <si>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</si>
  <si>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</si>
  <si>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</si>
  <si>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</si>
  <si>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</si>
  <si>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</si>
  <si>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</si>
  <si>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</si>
  <si>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</si>
  <si>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</si>
  <si>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</si>
  <si>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</si>
  <si>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</si>
  <si>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</si>
  <si>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</si>
  <si>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</si>
  <si>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</si>
  <si>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</si>
  <si>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</si>
  <si>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</si>
  <si>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</si>
  <si>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</si>
  <si>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</si>
  <si>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</si>
  <si>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</si>
  <si>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</si>
  <si>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</si>
  <si>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</si>
  <si>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</si>
  <si>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</si>
  <si>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</si>
  <si>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</si>
  <si>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</si>
  <si>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</si>
  <si>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</si>
  <si>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</si>
  <si>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</si>
  <si>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</si>
  <si>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</si>
  <si>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</si>
  <si>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</si>
  <si>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</si>
  <si>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</si>
  <si>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</si>
  <si>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</si>
  <si>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</si>
  <si>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</si>
  <si>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</si>
  <si>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</si>
  <si>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</si>
  <si>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</si>
  <si>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</si>
  <si>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</si>
  <si>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</si>
  <si>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</si>
  <si>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</si>
  <si>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</si>
  <si>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</si>
  <si>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</si>
  <si>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</si>
  <si>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</si>
  <si>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</si>
  <si>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</si>
  <si>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</si>
  <si>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</si>
  <si>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</si>
  <si>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</si>
  <si>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</si>
  <si>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</si>
  <si>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</si>
  <si>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</si>
  <si>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</si>
  <si>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</si>
  <si>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</si>
  <si>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</si>
  <si>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</si>
  <si>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</si>
  <si>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</si>
  <si>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</si>
  <si>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</si>
  <si>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</si>
  <si>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</si>
  <si>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</si>
  <si>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</si>
  <si>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</si>
  <si>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</si>
  <si>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</si>
  <si>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</si>
  <si>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</si>
  <si>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</si>
  <si>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</si>
  <si>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</si>
  <si>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</si>
  <si>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</si>
  <si>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</si>
  <si>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</si>
  <si>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</si>
  <si>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</si>
  <si>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</si>
  <si>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</si>
  <si>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</si>
  <si>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</si>
  <si>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</si>
  <si>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</si>
  <si>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</si>
  <si>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</si>
  <si>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</si>
  <si>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</si>
  <si>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</si>
  <si>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</si>
  <si>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</si>
  <si>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</si>
  <si>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</si>
  <si>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</si>
  <si>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</si>
  <si>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</si>
  <si>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</si>
  <si>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</si>
  <si>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</si>
  <si>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</si>
  <si>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</si>
  <si>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</si>
  <si>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</si>
  <si>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</si>
  <si>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</si>
  <si>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</si>
  <si>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</si>
  <si>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</si>
  <si>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</si>
  <si>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</si>
  <si>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</si>
  <si>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</si>
  <si>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</si>
  <si>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</si>
  <si>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</si>
  <si>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</si>
  <si>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</si>
  <si>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</si>
  <si>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</si>
  <si>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</si>
  <si>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</si>
  <si>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</si>
  <si>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</si>
  <si>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</si>
  <si>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</si>
  <si>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</si>
  <si>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</si>
  <si>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</si>
  <si>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</si>
  <si>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</si>
  <si>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</si>
  <si>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</si>
  <si>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</si>
  <si>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</si>
  <si>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</si>
  <si>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</si>
  <si>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</si>
  <si>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</si>
  <si>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</si>
  <si>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</si>
  <si>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</si>
  <si>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</si>
  <si>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</si>
  <si>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</si>
  <si>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</si>
  <si>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</si>
  <si>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</si>
  <si>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</si>
  <si>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</si>
  <si>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</si>
  <si>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</si>
  <si>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</si>
  <si>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</si>
  <si>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</si>
  <si>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</si>
  <si>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</si>
  <si>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</si>
  <si>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</si>
  <si>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</si>
  <si>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</si>
  <si>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</si>
  <si>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</si>
  <si>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</si>
  <si>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</si>
  <si>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</si>
  <si>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</si>
  <si>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</si>
  <si>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</si>
  <si>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</si>
  <si>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</si>
  <si>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</si>
  <si>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</si>
  <si>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</si>
  <si>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</si>
  <si>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</si>
  <si>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</si>
  <si>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</si>
  <si>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</si>
  <si>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</si>
  <si>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</si>
  <si>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</si>
  <si>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</si>
  <si>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</si>
  <si>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</si>
  <si>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</si>
  <si>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</si>
  <si>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</si>
  <si>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</si>
  <si>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</si>
  <si>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</si>
  <si>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</si>
  <si>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</si>
  <si>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</si>
  <si>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</si>
  <si>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</si>
  <si>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</si>
  <si>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</si>
  <si>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</si>
  <si>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</si>
  <si>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</si>
  <si>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</si>
  <si>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</si>
  <si>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</si>
  <si>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</si>
  <si>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</si>
  <si>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</si>
  <si>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</si>
  <si>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</si>
  <si>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</si>
  <si>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</si>
  <si>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</si>
  <si>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</si>
  <si>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</si>
  <si>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</si>
  <si>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</si>
  <si>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</si>
  <si>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</si>
  <si>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</si>
  <si>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</si>
  <si>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</si>
  <si>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</si>
  <si>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</si>
  <si>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</si>
  <si>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</si>
  <si>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</si>
  <si>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</si>
  <si>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</si>
  <si>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</si>
  <si>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</si>
  <si>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</si>
  <si>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</si>
  <si>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</si>
  <si>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</si>
  <si>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</si>
  <si>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</si>
  <si>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</si>
  <si>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</si>
  <si>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</si>
  <si>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</si>
  <si>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</si>
  <si>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</si>
  <si>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</si>
  <si>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</si>
  <si>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</si>
  <si>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</si>
  <si>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</si>
  <si>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</si>
  <si>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</si>
  <si>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</si>
  <si>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</si>
  <si>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</si>
  <si>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</si>
  <si>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</si>
  <si>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</si>
  <si>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</si>
  <si>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</si>
  <si>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</si>
  <si>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</si>
  <si>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</si>
  <si>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</si>
  <si>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</si>
  <si>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</si>
  <si>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</si>
  <si>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</si>
  <si>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</si>
  <si>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</si>
  <si>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</si>
  <si>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</si>
  <si>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</si>
  <si>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</si>
  <si>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</si>
  <si>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</si>
  <si>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</si>
  <si>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</si>
  <si>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</si>
  <si>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</si>
  <si>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</si>
  <si>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</si>
  <si>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</si>
  <si>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</si>
  <si>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</si>
  <si>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</si>
  <si>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</si>
  <si>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</si>
  <si>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</si>
  <si>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</si>
  <si>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</si>
  <si>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</si>
  <si>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</si>
  <si>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</si>
  <si>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</si>
  <si>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</si>
  <si>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</si>
  <si>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</si>
  <si>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</si>
  <si>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</si>
  <si>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</si>
  <si>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</si>
  <si>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</si>
  <si>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</si>
  <si>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</si>
  <si>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</si>
  <si>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</si>
  <si>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</si>
  <si>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</si>
  <si>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</si>
  <si>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</si>
  <si>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</si>
  <si>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</si>
  <si>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</si>
  <si>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</si>
  <si>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</si>
  <si>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</si>
  <si>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</si>
  <si>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</si>
  <si>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</si>
  <si>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</si>
  <si>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</si>
  <si>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</si>
  <si>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</si>
  <si>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</si>
  <si>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</si>
  <si>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</si>
  <si>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</si>
  <si>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</si>
  <si>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</si>
  <si>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</si>
  <si>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</si>
  <si>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</si>
  <si>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</si>
  <si>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</si>
  <si>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</si>
  <si>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</si>
  <si>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</si>
  <si>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</si>
  <si>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</si>
  <si>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</si>
  <si>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</si>
  <si>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</si>
  <si>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</si>
  <si>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</si>
  <si>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</si>
  <si>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</si>
  <si>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</si>
  <si>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</si>
  <si>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</si>
  <si>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</si>
  <si>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</si>
  <si>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</si>
  <si>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</si>
  <si>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</si>
  <si>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</si>
  <si>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</si>
  <si>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</si>
  <si>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</si>
  <si>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</si>
  <si>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</si>
  <si>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</si>
  <si>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</si>
  <si>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</si>
  <si>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</si>
  <si>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</si>
  <si>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</si>
  <si>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</si>
  <si>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</si>
  <si>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</si>
  <si>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</si>
  <si>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</si>
  <si>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</si>
  <si>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</si>
  <si>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</si>
  <si>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</si>
  <si>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</si>
  <si>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</si>
  <si>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</si>
  <si>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</si>
  <si>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</si>
  <si>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</si>
  <si>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</si>
  <si>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</si>
  <si>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</si>
  <si>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</si>
  <si>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</si>
  <si>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</si>
  <si>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</si>
  <si>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</si>
  <si>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</si>
  <si>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</si>
  <si>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</si>
  <si>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</si>
  <si>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</si>
  <si>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</si>
  <si>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</si>
  <si>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</si>
  <si>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</si>
  <si>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</si>
  <si>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</si>
  <si>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</si>
  <si>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</si>
  <si>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</si>
  <si>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</si>
  <si>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</si>
  <si>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</si>
  <si>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</si>
  <si>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</si>
  <si>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</si>
  <si>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</si>
  <si>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</si>
  <si>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</si>
  <si>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</si>
  <si>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</si>
  <si>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</si>
  <si>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</si>
  <si>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</si>
  <si>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</si>
  <si>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</si>
  <si>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</si>
  <si>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</si>
  <si>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</si>
  <si>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</si>
  <si>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</si>
  <si>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</si>
  <si>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</si>
  <si>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</si>
  <si>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</si>
  <si>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</si>
  <si>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</si>
  <si>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</si>
  <si>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</si>
  <si>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</si>
  <si>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</si>
  <si>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</si>
  <si>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</si>
  <si>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</si>
  <si>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</si>
  <si>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</si>
  <si>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</si>
  <si>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</si>
  <si>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</si>
  <si>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</si>
  <si>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</si>
  <si>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</si>
  <si>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</si>
  <si>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</si>
  <si>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</si>
  <si>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</si>
  <si>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</si>
  <si>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</si>
  <si>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</si>
  <si>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</si>
  <si>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</si>
  <si>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</si>
  <si>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</si>
  <si>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</si>
  <si>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</si>
  <si>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</si>
  <si>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</si>
  <si>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</si>
  <si>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</si>
  <si>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</si>
  <si>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</si>
  <si>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</si>
  <si>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</si>
  <si>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</si>
  <si>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</si>
  <si>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</si>
  <si>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</si>
  <si>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</si>
  <si>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</si>
  <si>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</si>
  <si>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</si>
  <si>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</si>
  <si>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</si>
  <si>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</si>
  <si>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</si>
  <si>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</si>
  <si>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</si>
  <si>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</si>
  <si>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</si>
  <si>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</si>
  <si>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</si>
  <si>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</si>
  <si>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</si>
  <si>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</si>
  <si>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</si>
  <si>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</si>
  <si>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</si>
  <si>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</si>
  <si>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</si>
  <si>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</si>
  <si>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</si>
  <si>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</si>
  <si>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</si>
  <si>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</si>
  <si>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</si>
  <si>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</si>
  <si>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</si>
  <si>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</si>
  <si>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</si>
  <si>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</si>
  <si>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</si>
  <si>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</si>
  <si>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</si>
  <si>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</si>
  <si>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</si>
  <si>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</si>
  <si>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</si>
  <si>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</si>
  <si>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</si>
  <si>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</si>
  <si>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</si>
  <si>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</si>
  <si>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</si>
  <si>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</si>
  <si>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</si>
  <si>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</si>
  <si>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</si>
  <si>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</si>
  <si>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</si>
  <si>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</si>
  <si>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</si>
  <si>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</si>
  <si>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</si>
  <si>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</si>
  <si>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</si>
  <si>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</si>
  <si>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</si>
  <si>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</si>
  <si>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</si>
  <si>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</si>
  <si>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</si>
  <si>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</si>
  <si>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</si>
  <si>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</si>
  <si>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</si>
  <si>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</si>
  <si>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</si>
  <si>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</si>
  <si>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</si>
  <si>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</si>
  <si>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</si>
  <si>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</si>
  <si>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</si>
  <si>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</si>
  <si>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</si>
  <si>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</si>
  <si>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</si>
  <si>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</si>
  <si>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</si>
  <si>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</si>
  <si>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</si>
  <si>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</si>
  <si>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</si>
  <si>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</si>
  <si>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</si>
  <si>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</si>
  <si>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</si>
  <si>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</si>
  <si>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</si>
  <si>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</si>
  <si>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</si>
  <si>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</si>
  <si>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</si>
  <si>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</si>
  <si>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</si>
  <si>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</si>
  <si>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</si>
  <si>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</si>
  <si>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</si>
  <si>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</si>
  <si>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</si>
  <si>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</si>
  <si>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</si>
  <si>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</si>
  <si>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</si>
  <si>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</si>
  <si>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</si>
  <si>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</si>
  <si>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</si>
  <si>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</si>
  <si>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</si>
  <si>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</si>
  <si>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</si>
  <si>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</si>
  <si>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</si>
  <si>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</si>
  <si>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</si>
  <si>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</si>
  <si>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</si>
  <si>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</si>
  <si>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</si>
  <si>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</si>
  <si>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</si>
  <si>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</si>
  <si>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</si>
  <si>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</si>
  <si>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</si>
  <si>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</si>
  <si>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</si>
  <si>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</si>
  <si>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</si>
  <si>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</si>
  <si>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</si>
  <si>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</si>
  <si>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</si>
  <si>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</si>
  <si>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</si>
  <si>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</si>
  <si>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</si>
  <si>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</si>
  <si>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</si>
  <si>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</si>
  <si>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</si>
  <si>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</si>
  <si>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</si>
  <si>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</si>
  <si>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</si>
  <si>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</si>
  <si>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</si>
  <si>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</si>
  <si>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</si>
  <si>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</si>
  <si>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</si>
  <si>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</si>
  <si>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</si>
  <si>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</si>
  <si>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</si>
  <si>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</si>
  <si>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</si>
  <si>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</si>
  <si>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</si>
  <si>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</si>
  <si>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</si>
  <si>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</si>
  <si>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</si>
  <si>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</si>
  <si>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</si>
  <si>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</si>
  <si>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</si>
  <si>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</si>
  <si>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</si>
  <si>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</si>
  <si>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</si>
  <si>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</si>
  <si>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</si>
  <si>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</si>
  <si>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</si>
  <si>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</si>
  <si>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</si>
  <si>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</si>
  <si>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</si>
  <si>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</si>
  <si>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</si>
  <si>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</si>
  <si>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</si>
  <si>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</si>
  <si>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</si>
  <si>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</si>
  <si>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</si>
  <si>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</si>
  <si>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</si>
  <si>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</si>
  <si>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</si>
  <si>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</si>
  <si>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</si>
  <si>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</si>
  <si>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</si>
  <si>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</si>
  <si>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</si>
  <si>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</si>
  <si>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</si>
  <si>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</si>
  <si>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</si>
  <si>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</si>
  <si>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</si>
  <si>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</si>
  <si>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</si>
  <si>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</si>
  <si>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</si>
  <si>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</si>
  <si>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</si>
  <si>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</si>
  <si>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</si>
  <si>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</si>
  <si>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</si>
  <si>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</si>
  <si>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</si>
  <si>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</si>
  <si>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</si>
  <si>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</si>
  <si>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</si>
  <si>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</si>
  <si>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</si>
  <si>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</si>
  <si>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</si>
  <si>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</si>
  <si>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</si>
  <si>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</si>
  <si>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</si>
  <si>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</si>
  <si>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</si>
  <si>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</si>
  <si>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</si>
  <si>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</si>
  <si>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</si>
  <si>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</si>
  <si>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</si>
  <si>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</si>
  <si>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</si>
  <si>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</si>
  <si>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</si>
  <si>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</si>
  <si>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</si>
  <si>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</si>
  <si>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</si>
  <si>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</si>
  <si>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</si>
  <si>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</si>
  <si>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</si>
  <si>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</si>
  <si>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</si>
  <si>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</si>
  <si>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</si>
  <si>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</si>
  <si>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</si>
  <si>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</si>
  <si>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</si>
  <si>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</si>
  <si>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</si>
  <si>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</si>
  <si>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</si>
  <si>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</si>
  <si>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</si>
  <si>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</si>
  <si>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</si>
  <si>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</si>
  <si>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</si>
  <si>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</si>
  <si>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</si>
  <si>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</si>
  <si>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</si>
  <si>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</si>
  <si>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</si>
  <si>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</si>
  <si>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</si>
  <si>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</si>
  <si>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</si>
  <si>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</si>
  <si>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</si>
  <si>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</si>
  <si>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</si>
  <si>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</si>
  <si>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</si>
  <si>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</si>
  <si>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</si>
  <si>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</si>
  <si>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</si>
  <si>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</si>
  <si>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</si>
  <si>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</si>
  <si>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</si>
  <si>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</si>
  <si>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</si>
  <si>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</si>
  <si>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</si>
  <si>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</si>
  <si>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</si>
  <si>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</si>
  <si>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</si>
  <si>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</si>
  <si>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</si>
  <si>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</si>
  <si>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</si>
  <si>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</si>
  <si>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</si>
  <si>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</si>
  <si>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</si>
  <si>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</si>
  <si>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</si>
  <si>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</si>
  <si>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</si>
  <si>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</si>
  <si>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</si>
  <si>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</si>
  <si>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</si>
  <si>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</si>
  <si>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</si>
  <si>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</si>
  <si>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</si>
  <si>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</si>
  <si>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</si>
  <si>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</si>
  <si>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</si>
  <si>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</si>
  <si>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</si>
  <si>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</si>
  <si>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</si>
  <si>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</si>
  <si>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</si>
  <si>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</si>
  <si>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</si>
  <si>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</si>
  <si>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</si>
  <si>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</si>
  <si>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</si>
  <si>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</si>
  <si>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</si>
  <si>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</si>
  <si>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</si>
  <si>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</si>
  <si>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</si>
  <si>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</si>
  <si>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</si>
  <si>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</si>
  <si>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</si>
  <si>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</si>
  <si>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</si>
  <si>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</si>
  <si>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</si>
  <si>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</si>
  <si>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</si>
  <si>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</si>
  <si>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</si>
  <si>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</si>
  <si>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</si>
  <si>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</si>
  <si>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</si>
  <si>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</si>
  <si>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</si>
  <si>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</si>
  <si>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</si>
  <si>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</si>
  <si>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</si>
  <si>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</si>
  <si>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</si>
  <si>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</si>
  <si>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</si>
  <si>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</si>
  <si>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</si>
  <si>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</si>
  <si>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</si>
  <si>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</si>
  <si>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</si>
  <si>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</si>
  <si>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</si>
  <si>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</si>
  <si>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</si>
  <si>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</si>
  <si>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</si>
  <si>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</si>
  <si>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</si>
  <si>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</si>
  <si>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</si>
  <si>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</si>
  <si>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</si>
  <si>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</si>
  <si>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</si>
  <si>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</si>
  <si>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</si>
  <si>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</si>
  <si>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</si>
  <si>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</si>
  <si>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</si>
  <si>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</si>
  <si>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</si>
  <si>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</si>
  <si>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</si>
  <si>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</si>
  <si>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</si>
  <si>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</si>
  <si>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</si>
  <si>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</si>
  <si>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</si>
  <si>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</si>
  <si>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</si>
  <si>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</si>
  <si>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</si>
  <si>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</si>
  <si>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</si>
  <si>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</si>
  <si>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</si>
  <si>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</si>
  <si>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</si>
  <si>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</si>
  <si>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</si>
  <si>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</si>
  <si>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</si>
  <si>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</si>
  <si>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</si>
  <si>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</si>
  <si>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</si>
  <si>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</si>
  <si>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</si>
  <si>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</si>
  <si>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</si>
  <si>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</si>
  <si>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</si>
  <si>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</si>
  <si>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</si>
  <si>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</si>
  <si>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</si>
  <si>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</si>
  <si>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</si>
  <si>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</si>
  <si>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</si>
  <si>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</si>
  <si>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</si>
  <si>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</si>
  <si>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</si>
  <si>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</si>
  <si>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</si>
  <si>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</si>
  <si>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</si>
  <si>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</si>
  <si>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</si>
  <si>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</si>
  <si>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</si>
  <si>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</si>
  <si>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</si>
  <si>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</si>
  <si>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</si>
  <si>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</si>
  <si>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</si>
  <si>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</si>
  <si>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</si>
  <si>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</si>
  <si>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</si>
  <si>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</si>
  <si>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</si>
  <si>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</si>
  <si>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</si>
  <si>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</si>
  <si>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</si>
  <si>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</si>
  <si>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</si>
  <si>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</si>
  <si>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</si>
  <si>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</si>
  <si>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</si>
  <si>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</si>
  <si>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</si>
  <si>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</si>
  <si>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</si>
  <si>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</si>
  <si>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</si>
  <si>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</si>
  <si>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</si>
  <si>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</si>
  <si>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</si>
  <si>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</si>
  <si>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</si>
  <si>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</si>
  <si>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</si>
  <si>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</si>
  <si>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</si>
  <si>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</si>
  <si>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</si>
  <si>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</si>
  <si>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</si>
  <si>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</si>
  <si>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</si>
  <si>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</si>
  <si>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</si>
  <si>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</si>
  <si>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</si>
  <si>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</si>
  <si>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</si>
  <si>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</si>
  <si>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</si>
  <si>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</si>
  <si>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</si>
  <si>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</si>
  <si>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</si>
  <si>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</si>
  <si>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</si>
  <si>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</si>
  <si>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</si>
  <si>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</si>
  <si>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</si>
  <si>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</si>
  <si>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</si>
  <si>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</si>
  <si>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</si>
  <si>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</si>
  <si>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</si>
  <si>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</si>
  <si>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</si>
  <si>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</si>
  <si>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</si>
  <si>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</si>
  <si>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</si>
  <si>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</si>
  <si>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</si>
  <si>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</si>
  <si>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</si>
  <si>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</si>
  <si>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</si>
  <si>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</si>
  <si>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</si>
  <si>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</si>
  <si>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</si>
  <si>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</si>
  <si>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</si>
  <si>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</si>
  <si>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</si>
  <si>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</si>
  <si>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</si>
  <si>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</si>
  <si>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</si>
  <si>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</si>
  <si>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</si>
  <si>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</si>
  <si>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</si>
  <si>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</si>
  <si>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</si>
  <si>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</si>
  <si>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</si>
  <si>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</si>
  <si>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</si>
  <si>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</si>
  <si>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</si>
  <si>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</si>
  <si>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</si>
  <si>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</si>
  <si>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</si>
  <si>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</si>
  <si>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</si>
  <si>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</si>
  <si>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</si>
  <si>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</si>
  <si>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</si>
  <si>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</si>
  <si>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</si>
  <si>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</si>
  <si>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</si>
  <si>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</si>
  <si>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</si>
  <si>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</si>
  <si>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</si>
  <si>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</si>
  <si>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</si>
  <si>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</si>
  <si>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</si>
  <si>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</si>
  <si>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</si>
  <si>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</si>
  <si>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</si>
  <si>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</si>
  <si>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</si>
  <si>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</si>
  <si>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</si>
  <si>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</si>
  <si>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</si>
  <si>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</si>
  <si>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</si>
  <si>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</si>
  <si>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</si>
  <si>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</si>
  <si>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</si>
  <si>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</si>
  <si>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</si>
  <si>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</si>
  <si>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</si>
  <si>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</si>
  <si>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</si>
  <si>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</si>
  <si>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</si>
  <si>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</si>
  <si>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</si>
  <si>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</si>
  <si>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</si>
  <si>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</si>
  <si>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</si>
  <si>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</si>
  <si>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</si>
  <si>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</si>
  <si>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</si>
  <si>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</si>
  <si>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</si>
  <si>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</si>
  <si>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</si>
  <si>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</si>
  <si>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</si>
  <si>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</si>
  <si>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</si>
  <si>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</si>
  <si>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</si>
  <si>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</si>
  <si>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</si>
  <si>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</si>
  <si>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</si>
  <si>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</si>
  <si>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</si>
  <si>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</si>
  <si>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</si>
  <si>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</si>
  <si>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</si>
  <si>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</si>
  <si>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</si>
  <si>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</si>
  <si>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</si>
  <si>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</si>
  <si>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</si>
  <si>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</si>
  <si>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</si>
  <si>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</si>
  <si>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</si>
  <si>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</si>
  <si>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</si>
  <si>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</si>
  <si>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</si>
  <si>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</si>
  <si>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</si>
  <si>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</si>
  <si>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</si>
  <si>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</si>
  <si>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</si>
  <si>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</si>
  <si>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</si>
  <si>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</si>
  <si>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</si>
  <si>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</si>
  <si>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</si>
  <si>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</si>
  <si>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</si>
  <si>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</si>
  <si>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</si>
  <si>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</si>
  <si>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</si>
  <si>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</si>
  <si>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</si>
  <si>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</si>
  <si>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</si>
  <si>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</si>
  <si>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</si>
  <si>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</si>
  <si>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</si>
  <si>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</si>
  <si>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</si>
  <si>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</si>
  <si>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</si>
  <si>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</si>
  <si>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</si>
  <si>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</si>
  <si>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</si>
  <si>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</si>
  <si>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</si>
  <si>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</si>
  <si>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</si>
  <si>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</si>
  <si>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</si>
  <si>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</si>
  <si>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</si>
  <si>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</si>
  <si>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</si>
  <si>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</si>
  <si>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</si>
  <si>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</si>
  <si>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</si>
  <si>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</si>
  <si>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</si>
  <si>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</si>
  <si>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</si>
  <si>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</si>
  <si>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</si>
  <si>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</si>
  <si>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</si>
  <si>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</si>
  <si>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</si>
  <si>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</si>
  <si>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</si>
  <si>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</si>
  <si>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</si>
  <si>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</si>
  <si>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</si>
  <si>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</si>
  <si>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</si>
  <si>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</si>
  <si>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</si>
  <si>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</si>
  <si>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</si>
  <si>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</si>
  <si>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</si>
  <si>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</si>
  <si>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</si>
  <si>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</si>
  <si>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</si>
  <si>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</si>
  <si>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</si>
  <si>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</si>
  <si>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</si>
  <si>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</si>
  <si>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</si>
  <si>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</si>
  <si>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</si>
  <si>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</si>
  <si>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</si>
  <si>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</si>
  <si>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</si>
  <si>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</si>
  <si>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</si>
  <si>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</si>
  <si>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</si>
  <si>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</si>
  <si>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</si>
  <si>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</si>
  <si>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</si>
  <si>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</si>
  <si>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</si>
  <si>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</si>
  <si>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</si>
  <si>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</si>
  <si>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</si>
  <si>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</si>
  <si>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</si>
  <si>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</si>
  <si>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</si>
  <si>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</si>
  <si>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</si>
  <si>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</si>
  <si>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</si>
  <si>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</si>
  <si>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</si>
  <si>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</si>
  <si>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</si>
  <si>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</si>
  <si>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</si>
  <si>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</si>
  <si>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</si>
  <si>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</si>
  <si>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</si>
  <si>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</si>
  <si>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</si>
  <si>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</si>
  <si>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</si>
  <si>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</si>
  <si>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</si>
  <si>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</si>
  <si>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</si>
  <si>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</si>
  <si>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</si>
  <si>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</si>
  <si>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</si>
  <si>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</si>
  <si>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</si>
  <si>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</si>
  <si>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</si>
  <si>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</si>
  <si>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</si>
  <si>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</si>
  <si>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</si>
  <si>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</si>
  <si>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</si>
  <si>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</si>
  <si>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</si>
  <si>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</si>
  <si>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</si>
  <si>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</si>
  <si>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</si>
  <si>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</si>
  <si>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</si>
  <si>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</si>
  <si>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</si>
  <si>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</si>
  <si>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</si>
  <si>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</si>
  <si>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</si>
  <si>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</si>
  <si>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</si>
  <si>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</si>
  <si>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</si>
  <si>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</si>
  <si>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</si>
  <si>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</si>
  <si>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</si>
  <si>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</si>
  <si>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</si>
  <si>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</si>
  <si>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</si>
  <si>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</si>
  <si>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</si>
  <si>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</si>
  <si>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</si>
  <si>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</si>
  <si>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</si>
  <si>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</si>
  <si>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</si>
  <si>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</si>
  <si>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</si>
  <si>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</si>
  <si>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</si>
  <si>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</si>
  <si>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</si>
  <si>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</si>
  <si>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</si>
  <si>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</si>
  <si>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</si>
  <si>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</si>
  <si>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</si>
  <si>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</si>
  <si>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</si>
  <si>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</si>
  <si>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</si>
  <si>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</si>
  <si>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</si>
  <si>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</si>
  <si>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</si>
  <si>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</si>
  <si>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</si>
  <si>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</si>
  <si>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</si>
  <si>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</si>
  <si>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</si>
  <si>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</si>
  <si>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</si>
  <si>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</si>
  <si>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</si>
  <si>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</si>
  <si>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</si>
  <si>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</si>
  <si>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</si>
  <si>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</si>
  <si>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</si>
  <si>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</si>
  <si>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</si>
  <si>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</si>
  <si>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</si>
  <si>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</si>
  <si>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</si>
  <si>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</si>
  <si>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</si>
  <si>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</si>
  <si>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</si>
  <si>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</si>
  <si>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</si>
  <si>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</si>
  <si>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</si>
  <si>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</si>
  <si>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</si>
  <si>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</si>
  <si>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</si>
  <si>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</si>
  <si>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</si>
  <si>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</si>
  <si>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</si>
  <si>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</si>
  <si>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</si>
  <si>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</si>
  <si>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</si>
  <si>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</si>
  <si>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</si>
  <si>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</si>
  <si>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</si>
  <si>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</si>
  <si>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</si>
  <si>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</si>
  <si>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</si>
  <si>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</si>
  <si>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</si>
  <si>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</si>
  <si>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</si>
  <si>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</si>
  <si>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</si>
  <si>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</si>
  <si>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</si>
  <si>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</si>
  <si>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</si>
  <si>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</si>
  <si>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</si>
  <si>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</si>
  <si>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</si>
  <si>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</si>
  <si>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</si>
  <si>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</si>
  <si>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</si>
  <si>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</si>
  <si>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</si>
  <si>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</si>
  <si>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</si>
  <si>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</si>
  <si>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</si>
  <si>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</si>
  <si>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</si>
  <si>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</si>
  <si>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</si>
  <si>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</si>
  <si>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</si>
  <si>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</si>
  <si>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</si>
  <si>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</si>
  <si>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</si>
  <si>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</si>
  <si>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</si>
  <si>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</si>
  <si>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</si>
  <si>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</si>
  <si>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</si>
  <si>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</si>
  <si>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</si>
  <si>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</si>
  <si>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</si>
  <si>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</si>
  <si>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</si>
  <si>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</si>
  <si>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</si>
  <si>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</si>
  <si>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</si>
  <si>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</si>
  <si>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</si>
  <si>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</si>
  <si>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</si>
  <si>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</si>
  <si>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</si>
  <si>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</si>
  <si>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</si>
  <si>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</si>
  <si>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</si>
  <si>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</si>
  <si>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</si>
  <si>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</si>
  <si>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</si>
  <si>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</si>
  <si>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</si>
  <si>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</si>
  <si>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</si>
  <si>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</si>
  <si>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</si>
  <si>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</si>
  <si>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</si>
  <si>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</si>
  <si>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</si>
  <si>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</si>
  <si>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</si>
  <si>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</si>
  <si>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</si>
  <si>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</si>
  <si>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</si>
  <si>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</si>
  <si>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</si>
  <si>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</si>
  <si>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</si>
  <si>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</si>
  <si>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</si>
  <si>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</si>
  <si>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</si>
  <si>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</si>
  <si>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</si>
  <si>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</si>
  <si>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</si>
  <si>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</si>
  <si>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</si>
  <si>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</si>
  <si>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</si>
  <si>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</si>
  <si>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</si>
  <si>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</si>
  <si>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</si>
  <si>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</si>
  <si>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</si>
  <si>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</si>
  <si>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</si>
  <si>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</si>
  <si>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</si>
  <si>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</si>
  <si>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</si>
  <si>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</si>
  <si>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</si>
  <si>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</si>
  <si>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</si>
  <si>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</si>
  <si>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</si>
  <si>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</si>
  <si>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</si>
  <si>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</si>
  <si>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</si>
  <si>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</si>
  <si>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</si>
  <si>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</si>
  <si>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</si>
  <si>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</si>
  <si>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</si>
  <si>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</si>
  <si>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</si>
  <si>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</si>
  <si>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</si>
  <si>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</si>
  <si>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</si>
  <si>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</si>
  <si>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</si>
  <si>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</si>
  <si>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</si>
  <si>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</si>
  <si>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</si>
  <si>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</si>
  <si>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</si>
  <si>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</si>
  <si>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</si>
  <si>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</si>
  <si>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</si>
  <si>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</si>
  <si>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</si>
  <si>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</si>
  <si>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</si>
  <si>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</si>
  <si>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</si>
  <si>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</si>
  <si>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</si>
  <si>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</si>
  <si>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</si>
  <si>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</si>
  <si>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</si>
  <si>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</si>
  <si>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</si>
  <si>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</si>
  <si>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</si>
  <si>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</si>
  <si>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</si>
  <si>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</si>
  <si>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</si>
  <si>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</si>
  <si>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</si>
  <si>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</si>
  <si>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</si>
  <si>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</si>
  <si>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</si>
  <si>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</si>
  <si>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</si>
  <si>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</si>
  <si>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</si>
  <si>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</si>
  <si>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</si>
  <si>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</si>
  <si>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</si>
  <si>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</si>
  <si>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</si>
  <si>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</si>
  <si>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</si>
  <si>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</si>
  <si>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</si>
  <si>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</si>
  <si>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</si>
  <si>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</si>
  <si>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</si>
  <si>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</si>
  <si>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</si>
  <si>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</si>
  <si>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</si>
  <si>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</si>
  <si>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</si>
  <si>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</si>
  <si>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</si>
  <si>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</si>
  <si>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</si>
  <si>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</si>
  <si>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</si>
  <si>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</si>
  <si>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</si>
  <si>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</si>
  <si>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</si>
  <si>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</si>
  <si>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</si>
  <si>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</si>
  <si>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</si>
  <si>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</si>
  <si>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</si>
  <si>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</si>
  <si>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</si>
  <si>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</si>
  <si>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</si>
  <si>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</si>
  <si>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</si>
  <si>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</si>
  <si>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</si>
  <si>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</si>
  <si>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</si>
  <si>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</si>
  <si>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</si>
  <si>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</si>
  <si>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</si>
  <si>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</si>
  <si>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</si>
  <si>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</si>
  <si>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</si>
  <si>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</si>
  <si>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</si>
  <si>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</si>
  <si>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</si>
  <si>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</si>
  <si>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</si>
  <si>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</si>
  <si>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</si>
  <si>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</si>
  <si>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</si>
  <si>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</si>
  <si>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</si>
  <si>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</si>
  <si>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</si>
  <si>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</si>
  <si>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</si>
  <si>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</si>
  <si>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</si>
  <si>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</si>
  <si>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</si>
  <si>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</si>
  <si>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</si>
  <si>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</si>
  <si>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</si>
  <si>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</si>
  <si>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</si>
  <si>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</si>
  <si>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</si>
  <si>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</si>
  <si>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</si>
  <si>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</si>
  <si>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</si>
  <si>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</si>
  <si>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</si>
  <si>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</si>
  <si>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</si>
  <si>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</si>
  <si>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</si>
  <si>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</si>
  <si>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</si>
  <si>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</si>
  <si>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</si>
  <si>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</si>
  <si>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</si>
  <si>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</si>
  <si>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</si>
  <si>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</si>
  <si>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</si>
  <si>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</si>
  <si>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</si>
  <si>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</si>
  <si>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</si>
  <si>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</si>
  <si>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</si>
  <si>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</si>
  <si>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</si>
  <si>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</si>
  <si>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</si>
  <si>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</si>
  <si>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</si>
  <si>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</si>
  <si>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</si>
  <si>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</si>
  <si>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</si>
  <si>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</si>
  <si>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</si>
  <si>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</si>
  <si>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</si>
  <si>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</si>
  <si>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</si>
  <si>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</si>
  <si>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</si>
  <si>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</si>
  <si>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</si>
  <si>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</si>
  <si>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</si>
  <si>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</si>
  <si>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</si>
  <si>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</si>
  <si>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</si>
  <si>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</si>
  <si>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</si>
  <si>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</si>
  <si>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</si>
  <si>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</si>
  <si>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</si>
  <si>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</si>
  <si>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</si>
  <si>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</si>
  <si>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</si>
  <si>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</si>
  <si>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</si>
  <si>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</si>
  <si>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</si>
  <si>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</si>
  <si>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</si>
  <si>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</si>
  <si>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</si>
  <si>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</si>
  <si>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</si>
  <si>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</si>
  <si>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</si>
  <si>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</si>
  <si>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</si>
  <si>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</si>
  <si>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</si>
  <si>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</si>
  <si>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</si>
  <si>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</si>
  <si>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</si>
  <si>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</si>
  <si>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</si>
  <si>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</si>
  <si>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</si>
  <si>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</si>
  <si>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</si>
  <si>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</si>
  <si>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</si>
  <si>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</si>
  <si>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</si>
  <si>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</si>
  <si>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</si>
  <si>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</si>
  <si>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</si>
  <si>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</si>
  <si>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</si>
  <si>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</si>
  <si>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</si>
  <si>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</si>
  <si>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</si>
  <si>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</si>
  <si>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</si>
  <si>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</si>
  <si>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</si>
  <si>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</si>
  <si>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</si>
  <si>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</si>
  <si>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</si>
  <si>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</si>
  <si>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</si>
  <si>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</si>
  <si>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</si>
  <si>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</si>
  <si>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</si>
  <si>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</si>
  <si>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</si>
  <si>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</si>
  <si>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</si>
  <si>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</si>
  <si>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</si>
  <si>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</si>
  <si>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</si>
  <si>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</si>
  <si>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</si>
  <si>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</si>
  <si>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</si>
  <si>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</si>
  <si>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</si>
  <si>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</si>
  <si>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</si>
  <si>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</si>
  <si>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</si>
  <si>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</si>
  <si>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</si>
  <si>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</si>
  <si>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</si>
  <si>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</si>
  <si>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</si>
  <si>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</si>
  <si>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</si>
  <si>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</si>
  <si>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</si>
  <si>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</si>
  <si>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</si>
  <si>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</si>
  <si>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</si>
  <si>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</si>
  <si>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</si>
  <si>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</si>
  <si>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</si>
  <si>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</si>
  <si>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</si>
  <si>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</si>
  <si>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</si>
  <si>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</si>
  <si>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</si>
  <si>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</si>
  <si>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</si>
  <si>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</si>
  <si>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</si>
  <si>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</si>
  <si>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</si>
  <si>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</si>
  <si>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</si>
  <si>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</si>
  <si>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</si>
  <si>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</si>
  <si>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</si>
  <si>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</si>
  <si>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</si>
  <si>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</si>
  <si>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</si>
  <si>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</si>
  <si>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</si>
  <si>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</si>
  <si>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</si>
  <si>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</si>
  <si>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</si>
  <si>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</si>
  <si>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</si>
  <si>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</si>
  <si>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</si>
  <si>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</si>
  <si>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</si>
  <si>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</si>
  <si>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</si>
  <si>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</si>
  <si>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</si>
  <si>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</si>
  <si>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</si>
  <si>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</si>
  <si>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</si>
  <si>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</si>
  <si>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</si>
  <si>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</si>
  <si>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</si>
  <si>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</si>
  <si>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</si>
  <si>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</si>
  <si>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</si>
  <si>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</si>
  <si>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</si>
  <si>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</si>
  <si>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</si>
  <si>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</si>
  <si>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</si>
  <si>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</si>
  <si>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</si>
  <si>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</si>
  <si>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</si>
  <si>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</si>
  <si>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</si>
  <si>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</si>
  <si>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</si>
  <si>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</si>
  <si>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</si>
  <si>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</si>
  <si>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</si>
  <si>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</si>
  <si>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</si>
  <si>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</si>
  <si>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</si>
  <si>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</si>
  <si>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</si>
  <si>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</si>
  <si>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</si>
  <si>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</si>
  <si>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</si>
  <si>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</si>
  <si>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</si>
  <si>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</si>
  <si>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</si>
  <si>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</si>
  <si>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</si>
  <si>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</si>
  <si>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</si>
  <si>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</si>
  <si>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</si>
  <si>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</si>
  <si>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</si>
  <si>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</si>
  <si>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</si>
  <si>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</si>
  <si>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</si>
  <si>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</si>
  <si>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</si>
  <si>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</si>
  <si>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</si>
  <si>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</si>
  <si>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</si>
  <si>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</si>
  <si>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</si>
  <si>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</si>
  <si>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</si>
  <si>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</si>
  <si>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</si>
  <si>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</si>
  <si>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</si>
  <si>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</si>
  <si>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</si>
  <si>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</si>
  <si>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</si>
  <si>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</si>
  <si>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</si>
  <si>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</si>
  <si>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</si>
  <si>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</si>
  <si>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</si>
  <si>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</si>
  <si>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</si>
  <si>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</si>
  <si>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</si>
  <si>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</si>
  <si>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</si>
  <si>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</si>
  <si>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</si>
  <si>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</si>
  <si>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</si>
  <si>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</si>
  <si>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</si>
  <si>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</si>
  <si>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</si>
  <si>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</si>
  <si>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</si>
  <si>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</si>
  <si>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</si>
  <si>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</si>
  <si>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</si>
  <si>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</si>
  <si>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</si>
  <si>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</si>
  <si>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</si>
  <si>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</si>
  <si>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</si>
  <si>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</si>
  <si>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</si>
  <si>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</si>
  <si>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</si>
  <si>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</si>
  <si>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</si>
  <si>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</si>
  <si>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</si>
  <si>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</si>
  <si>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</si>
  <si>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</si>
  <si>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</si>
  <si>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</si>
  <si>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</si>
  <si>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</si>
  <si>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</si>
  <si>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</si>
  <si>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</si>
  <si>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</si>
  <si>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</si>
  <si>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</si>
  <si>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</si>
  <si>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</si>
  <si>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</si>
  <si>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</si>
  <si>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</si>
  <si>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</si>
  <si>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</si>
  <si>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</si>
  <si>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</si>
  <si>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</si>
  <si>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</si>
  <si>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</si>
  <si>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</si>
  <si>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</si>
  <si>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</si>
  <si>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</si>
  <si>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</si>
  <si>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</si>
  <si>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</si>
  <si>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</si>
  <si>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</si>
  <si>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</si>
  <si>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</si>
  <si>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</si>
  <si>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</si>
  <si>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</si>
  <si>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</si>
  <si>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</si>
  <si>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</si>
  <si>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</si>
  <si>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</si>
  <si>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</si>
  <si>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</si>
  <si>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</si>
  <si>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</si>
  <si>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</si>
  <si>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</si>
  <si>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</si>
  <si>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</si>
  <si>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</si>
  <si>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</si>
  <si>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</si>
  <si>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</si>
  <si>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</si>
  <si>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45 km</t>
  </si>
  <si>
    <t xml:space="preserve"> PCM-20250215-00000830 </t>
  </si>
  <si>
    <t>LTE site still down and  site located in aramco area access issue need special permission</t>
  </si>
  <si>
    <t>PCM-20251122-00001264</t>
  </si>
  <si>
    <t>was night access issue / USF area team EM team on the way  150 mins</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</si>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</sst>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321.31164282407553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45984.260068750002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45984.260068750002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45984.260068750002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45984.260068750002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45984.260068750002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45984.260068750002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45984.260068750002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45984.260068750002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45984.260068750002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45984.260068750002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45984.260068750002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45984.260068750002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45984.260068750002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45984.260068750002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45984.260068750002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45984.260068750002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45984.260068750002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45984.260068750002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45984.260068750002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45984.260068750002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45984.260068750002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45984.260068750002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45984.260068750002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45984.260068750002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45984.260068750002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45984.260068750002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45984.260068750002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45984.260068750002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45984.260068750002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45984.260068750002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45984.260068750002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45984.260068750002</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45984.260068750002</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2233BA0F-2FE8-481E-B9B5-79EF83EAD7E0}"/>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tabSelected="1" workbookViewId="0">
      <pane ySplit="1" topLeftCell="A11"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159.2602307870402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61" t="s">
        <v>11598</v>
      </c>
      <c r="E4" s="102" t="s">
        <v>39021</v>
      </c>
      <c r="F4" s="103">
        <v>45984.251516203702</v>
      </c>
      <c r="G4" s="104">
        <f ca="1">IFERROR(NOW()-F4,"-")</f>
        <v>8.5525463000521995E-3</v>
      </c>
      <c r="H4" s="103">
        <v>45984.245509259257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45984.260068750002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45984.260068750002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45984.260068750002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45984.260068750002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45984.260068750002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45984.260068750002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45984.260068750002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45984.260068750002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45984.260068750002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45984.260068750002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45984.260068750002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45984.260068750002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45984.260068750002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45984.260068750002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45984.260068750002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45984.260068750002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45984.260068750002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45984.260068750002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45984.260068750002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45984.260068750002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45984.260068750002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45984.260068750002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45984.260068750002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45984.260068750002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45984.260068750002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45984.260068750002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45984.260068750002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45984.260068750002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45984.260068750002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45984.260068750002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45984.260068750002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45984.260068750002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45984.260068750002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45984.260068750002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45984.260068750002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45984.260068750002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45984.260068750002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45984.260068750002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45984.260068750002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45984.260068750002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45984.260068750002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45984.260068750002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45984.260068750002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45984.260068750002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45984.260068750002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45984.260068750002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45984.260068750002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45984.260068750002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45984.260068750002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45984.260068750002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45984.260068750002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45984.260068750002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45984.260068750002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45984.260068750002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45984.260068750002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45984.260068750002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45984.260068750002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45984.260068750002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45984.260068750002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45984.260068750002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45984.260068750002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45984.260068750002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45984.260068750002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45984.260068750002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45984.260068750002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45984.260068750002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45984.260068750002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45984.260068750002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45984.260068750002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45984.260068750002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45984.260068750002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45984.260068750002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45984.260068750002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45984.260068750002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45984.260068750002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45984.260068750002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45984.260068750002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45984.260068750002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45984.260068750002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45984.260068750002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45984.260068750002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45984.260068750002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45984.260068750002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45984.260068750002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45984.260068750002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45984.260068750002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45984.260068750002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45984.260068750002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45984.260068750002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45984.260068750002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45984.260068750002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45984.260068750002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45984.260068750002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45984.260068750002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45984.260068750002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45984.260068750002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45984.260068750002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45984.260068750002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45984.260068750002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45984.260068750002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45984.260068750002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45984.260068750002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45984.260068750002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45984.260068750002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45984.260068750002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45984.260068750002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45984.260068750002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45984.260068750002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45984.260068750002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45984.260068750002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45984.260068750002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45984.260068750002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45984.260068750002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45984.260068750002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45984.260068750002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45984.260068750002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45984.260068750002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45984.260068750002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45984.260068750002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45984.260068750002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45984.260068750002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45984.260068750002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45984.260068750002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45984.260068750002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45984.260068750002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45984.260068750002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45984.260068750002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45984.260068750002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45984.260068750002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45984.260068750002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45984.260068750002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45984.260068750002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45984.260068750002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45984.260068750002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45984.260068750002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45984.260068750002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45984.260068750002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45984.260068750002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45984.260068750002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45984.260068750002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45984.260068750002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45984.260068750002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45984.260068750002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45984.260068750002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45984.260068750002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45984.260068750002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45984.260068750002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45984.260068750002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45984.260068750002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45984.260068750002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45984.260068750002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45984.260068750002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45984.260068750002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45984.260068750002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45984.260068750002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45984.260068750002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45984.260068750002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45984.260068750002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45984.260068750002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45984.260068750002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45984.260068750002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45984.260068750002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45984.260068750002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45984.260068750002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45984.260068750002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45984.260068750002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45984.260068750002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45984.260068750002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45984.260068750002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45984.260068750002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45984.260068750002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45984.260068750002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45984.260068750002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45984.260068750002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45984.260068750002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45984.260068750002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45984.260068750002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45984.260068750002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45984.260068750002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45984.260068750002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45984.260068750002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45984.260068750002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45984.260068750002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45984.260068750002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45984.260068750002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45984.260068750002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45984.260068750002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45984.260068750002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45984.260068750002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45984.260068750002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45984.260068750002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45984.260068750002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45984.260068750002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45984.260068750002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45984.260068750002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45984.260068750002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45984.260068750002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45984.260068750002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45984.260068750002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45984.260068750002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45984.260068750002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45984.260068750002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45984.260068750002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45984.260068750002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45984.260068750002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45984.260068750002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45984.260068750002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45984.260068750002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45984.260068750002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45984.260068750002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45984.260068750002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45984.260068750002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45984.260068750002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45984.260068750002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45984.260068750002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45984.260068750002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45984.260068750002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45984.260068750002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45984.260068750002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45984.260068750002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45984.260068750002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45984.260068750002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45984.260068750002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45984.260068750002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45984.260068750002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45984.260068750002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45984.260068750002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45984.260068750002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45984.260068750002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45984.260068750002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45984.260068750002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45984.260068750002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45984.260068750002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45984.260068750002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45984.260068750002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45984.260068750002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45984.260068750002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45984.260068750002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45984.260068750002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45984.260068750002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45984.260068750002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45984.260068750002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45984.260068750002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45984.260068750002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45984.260068750002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45984.260068750002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45984.260068750002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45984.260068750002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45984.260068750002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45984.260068750002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45984.260068750002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45984.260068750002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45984.260068750002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45984.260068750002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45984.260068750002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45984.260068750002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45984.260068750002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45984.260068750002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45984.260068750002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45984.260068750002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45984.260068750002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45984.260068750002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45984.260068750002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45984.260068750002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45984.260068750002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45984.260068750002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45984.260068750002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45984.260068750002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45984.260068750002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45984.260068750002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45984.260068750002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45984.260068750002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45984.260068750002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45984.260068750002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45984.260068750002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45984.260068750002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45984.260068750002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45984.260068750002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45984.260068750002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45984.260068750002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45984.260068750002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45984.260068750002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45984.260068750002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45984.260068750002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45984.260068750002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45984.260068750002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45984.260068750002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45984.260068750002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45984.260068750002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45984.260068750002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45984.260068750002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45984.260068750002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45984.260068750002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45984.260068750002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45984.260068750002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45984.260068750002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45984.260068750002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45984.260068750002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45984.260068750002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45984.260068750002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45984.260068750002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45984.260068750002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45984.260068750002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45984.260068750002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45984.260068750002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45984.260068750002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45984.260068750002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45984.260068750002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45984.260068750002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45984.260068750002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45984.260068750002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45984.260068750002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45984.260068750002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45984.260068750002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45984.260068750002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45984.260068750002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45984.260068750002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45984.260068750002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45984.260068750002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45984.260068750002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45984.260068750002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45984.260068750002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45984.260068750002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45984.260068750002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45984.260068750002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45984.260068750002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45984.260068750002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45984.260068750002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45984.260068750002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45984.260068750002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45984.260068750002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45984.260068750002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45984.260068750002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45984.260068750002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45984.260068750002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45984.260068750002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45984.260068750002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45984.260068750002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45984.260068750002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45984.260068750002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45984.260068750002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45984.260068750002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45984.260068750002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45984.260068750002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45984.260068750002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45984.260068750002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45984.260068750002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45984.260068750002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45984.260068750002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45984.260068750002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45984.260068750002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45984.260068750002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45984.260068750002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45984.260068750002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45984.260068750002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45984.260068750002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45984.260068750002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45984.260068750002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45984.260068750002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45984.260068750002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45984.260068750002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45984.260068750002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45984.260068750002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45984.260068750002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45984.260068750002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45984.260068750002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45984.260068750002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45984.260068750002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45984.260068750002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45984.260068750002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45984.260068750002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45984.260068750002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45984.260068750002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45984.260068750002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45984.260068750002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45984.260068750002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45984.260068750002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45984.260068750002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45984.260068750002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45984.260068750002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45984.260068750002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45984.260068750002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45984.260068750002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45984.260068750002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45984.260068750002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45984.260068750002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45984.260068750002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45984.260068750002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45984.260068750002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45984.260068750002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45984.260068750002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45984.260068750002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45984.260068750002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45984.260068750002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45984.260068750002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45984.260068750002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45984.260068750002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45984.260068750002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45984.260068750002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45984.260068750002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45984.260068750002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45984.260068750002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45984.260068750002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45984.260068750002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45984.260068750002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45984.260068750002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45984.260068750002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45984.260068750002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45984.260068750002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45984.260068750002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45984.260068750002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45984.260068750002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45984.260068750002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45984.260068750002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45984.260068750002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45984.260068750002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45984.260068750002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45984.260068750002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45984.260068750002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45984.260068750002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45984.260068750002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45984.260068750002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45984.260068750002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45984.260068750002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45984.260068750002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45984.260068750002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45984.260068750002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45984.260068750002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45984.260068750002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45984.260068750002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45984.260068750002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45984.260068750002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45984.260068750002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45984.260068750002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45984.260068750002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45984.260068750002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45984.260068750002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45984.260068750002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45984.260068750002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45984.260068750002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45984.260068750002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45984.260068750002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45984.260068750002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45984.260068750002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45984.260068750002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45984.260068750002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45984.260068750002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45984.260068750002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45984.260068750002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45984.260068750002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45984.260068750002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45984.260068750002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45984.260068750002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45984.260068750002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45984.260068750002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45984.260068750002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45984.260068750002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45984.260068750002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45984.260068750002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45984.260068750002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45984.260068750002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45984.260068750002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45984.260068750002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45984.260068750002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45984.260068750002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45984.260068750002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45984.260068750002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45984.260068750002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45984.260068750002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45984.260068750002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45984.260068750002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45984.260068750002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45984.260068750002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45984.260068750002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45984.260068750002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45984.260068750002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45984.260068750002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45984.260068750002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45984.260068750002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45984.260068750002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45984.260068750002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45984.260068750002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45984.260068750002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45984.260068750002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45984.260068750002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45984.260068750002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45984.260068750002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45984.260068750002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45984.260068750002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45984.260068750002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45984.260068750002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45984.260068750002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45984.260068750002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45984.260068750002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45984.260068750002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45984.260068750002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45984.260068750002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45984.260068750002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45984.260068750002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45984.260068750002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45984.260068750002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45984.260068750002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45984.260068750002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45984.260068750002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45984.260068750002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45984.260068750002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45984.260068750002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45984.260068750002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45984.260068750002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45984.260068750002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45984.260068750002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45984.260068750002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45984.260068750002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45984.260068750002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45984.260068750002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45984.260068750002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45984.260068750002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45984.260068750002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45984.260068750002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45984.260068750002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45984.260068750002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45984.260068750002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45984.260068750002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45984.260068750002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45984.260068750002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45984.260068750002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45984.260068750002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45984.260068750002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45984.260068750002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45984.260068750002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45984.260068750002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45984.260068750002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45984.260068750002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45984.260068750002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45984.260068750002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45984.260068750002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45984.260068750002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45984.260068750002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45984.260068750002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45984.260068750002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45984.260068750002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45984.260068750002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45984.260068750002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45984.260068750002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45984.260068750002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45984.260068750002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45984.260068750002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45984.260068750002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45984.260068750002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45984.260068750002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45984.260068750002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45984.260068750002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45984.260068750002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45984.260068750002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45984.260068750002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45984.260068750002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45984.260068750002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45984.260068750002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45984.260068750002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45984.260068750002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45984.260068750002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45984.260068750002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45984.260068750002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45984.260068750002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45984.260068750002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45984.260068750002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45984.260068750002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45984.260068750002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45984.260068750002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45984.260068750002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45984.260068750002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45984.260068750002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45984.260068750002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45984.260068750002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45984.260068750002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45984.260068750002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45984.260068750002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45984.260068750002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45984.260068750002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45984.260068750002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45984.260068750002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45984.260068750002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45984.260068750002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45984.260068750002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45984.260068750002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45984.260068750002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45984.260068750002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45984.260068750002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45984.260068750002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45984.260068750002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45984.260068750002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45984.260068750002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45984.260068750002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45984.260068750002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45984.260068750002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45984.260068750002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45984.260068750002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45984.260068750002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45984.260068750002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45984.260068750002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45984.260068750002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45984.260068750002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45984.260068750002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45984.260068750002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45984.260068750002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45984.260068750002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45984.260068750002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45984.260068750002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45984.260068750002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45984.260068750002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45984.260068750002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45984.260068750002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45984.260068750002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45984.260068750002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45984.260068750002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45984.260068750002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45984.260068750002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45984.260068750002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45984.260068750002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45984.260068750002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45984.260068750002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45984.260068750002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45984.260068750002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45984.260068750002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45984.260068750002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45984.260068750002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45984.260068750002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45984.260068750002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45984.260068750002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45984.260068750002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45984.260068750002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45984.260068750002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45984.260068750002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45984.260068750002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45984.260068750002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45984.260068750002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45984.260068750002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45984.260068750002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45984.260068750002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45984.260068750002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45984.260068750002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45984.260068750002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45984.260068750002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45984.260068750002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45984.260068750002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45984.260068750002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45984.260068750002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45984.260068750002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45984.260068750002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45984.260068750002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45984.260068750002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45984.260068750002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45984.260068750002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45984.260068750002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45984.260068750002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45984.260068750002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45984.260068750002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45984.260068750002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45984.260068750002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45984.260068750002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45984.260068750002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45984.260068750002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45984.260068750002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45984.260068750002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45984.260068750002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45984.260068750002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45984.260068750002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45984.260068750002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45984.260068750002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45984.260068750002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45984.260068750002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45984.260068750002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45984.260068750002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45984.260068750002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45984.260068750002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45984.260068750002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45984.260068750002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45984.260068750002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45984.260068750002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45984.260068750002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45984.260068750002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45984.260068750002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45984.260068750002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45984.260068750002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45984.260068750002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45984.260068750002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45984.260068750002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45984.260068750002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45984.260068750002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45984.260068750002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45984.260068750002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45984.260068750002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45984.260068750002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45984.260068750002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45984.260068750002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45984.260068750002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45984.260068750002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45984.260068750002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45984.260068750002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45984.260068750002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45984.260068750002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45984.260068750002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45984.260068750002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45984.260068750002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45984.260068750002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45984.260068750002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45984.260068750002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45984.260068750002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45984.260068750002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45984.260068750002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45984.260068750002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45984.260068750002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45984.260068750002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45984.260068750002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45984.260068750002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45984.260068750002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45984.260068750002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45984.260068750002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45984.260068750002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45984.260068750002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45984.260068750002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45984.260068750002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45984.260068750002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45984.260068750002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45984.260068750002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45984.260068750002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45984.260068750002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45984.260068750002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45984.260068750002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45984.260068750002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45984.260068750002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45984.260068750002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45984.260068750002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45984.260068750002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45984.260068750002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45984.260068750002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45984.260068750002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45984.260068750002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45984.260068750002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45984.260068750002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45984.260068750002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45984.260068750002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45984.260068750002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45984.260068750002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45984.260068750002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45984.260068750002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45984.260068750002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45984.260068750002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45984.260068750002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45984.260068750002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45984.260068750002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45984.260068750002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45984.260068750002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45984.260068750002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45984.260068750002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45984.260068750002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45984.260068750002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45984.260068750002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45984.260068750002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45984.260068750002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45984.260068750002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45984.260068750002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45984.260068750002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45984.260068750002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45984.260068750002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45984.260068750002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45984.260068750002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45984.260068750002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45984.260068750002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45984.260068750002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45984.260068750002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45984.260068750002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45984.260068750002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45984.260068750002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45984.260068750002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45984.260068750002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45984.260068750002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45984.260068750002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45984.260068750002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45984.260068750002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45984.260068750002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45984.260068750002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45984.260068750002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45984.260068750002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45984.260068750002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45984.260068750002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45984.260068750002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45984.260068750002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45984.260068750002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45984.260068750002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45984.260068750002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45984.260068750002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45984.260068750002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45984.260068750002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45984.260068750002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45984.260068750002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45984.260068750002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45984.260068750002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45984.260068750002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45984.260068750002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45984.260068750002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45984.260068750002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45984.260068750002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45984.260068750002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45984.260068750002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45984.260068750002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45984.260068750002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45984.260068750002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45984.260068750002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45984.260068750002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45984.260068750002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45984.260068750002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45984.260068750002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45984.260068750002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45984.260068750002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45984.260068750002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45984.260068750002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45984.260068750002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45984.260068750002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45984.260068750002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45984.260068750002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45984.260068750002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45984.260068750002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45984.260068750002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45984.260068750002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45984.260068750002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45984.260068750002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45984.260068750002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45984.260068750002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45984.260068750002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45984.260068750002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45984.260068750002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45984.260068750002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45984.260068750002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45984.260068750002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45984.260068750002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45984.260068750002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45984.260068750002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45984.260068750002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45984.260068750002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45984.260068750002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45984.260068750002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45984.260068750002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45984.260068750002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45984.260068750002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45984.260068750002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45984.260068750002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45984.260068750002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45984.260068750002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45984.260068750002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45984.260068750002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45984.260068750002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45984.260068750002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45984.260068750002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45984.260068750002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45984.260068750002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45984.260068750002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45984.260068750002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45984.260068750002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45984.260068750002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45984.260068750002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45984.260068750002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45984.260068750002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45984.260068750002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45984.260068750002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45984.260068750002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45984.260068750002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45984.260068750002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45984.260068750002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45984.260068750002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45984.260068750002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45984.260068750002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45984.260068750002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45984.260068750002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45984.260068750002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45984.260068750002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45984.260068750002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45984.260068750002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45984.260068750002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45984.260068750002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45984.260068750002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45984.260068750002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45984.260068750002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45984.260068750002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45984.260068750002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45984.260068750002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45984.260068750002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45984.260068750002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45984.260068750002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45984.260068750002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45984.260068750002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45984.260068750002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45984.260068750002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45984.260068750002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45984.260068750002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45984.260068750002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45984.260068750002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45984.260068750002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45984.260068750002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45984.260068750002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45984.260068750002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45984.260068750002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45984.260068750002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45984.260068750002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45984.260068750002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45984.260068750002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45984.260068750002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45984.260068750002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45984.260068750002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45984.260068750002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45984.260068750002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45984.260068750002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45984.260068750002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45984.260068750002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45984.260068750002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45984.260068750002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45984.260068750002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45984.260068750002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45984.260068750002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45984.260068750002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45984.260068750002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45984.260068750002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45984.260068750002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45984.260068750002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45984.260068750002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45984.260068750002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45984.260068750002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45984.260068750002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45984.260068750002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45984.260068750002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45984.260068750002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45984.260068750002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45984.260068750002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45984.260068750002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45984.260068750002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45984.260068750002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45984.260068750002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45984.260068750002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45984.260068750002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45984.260068750002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45984.260068750002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45984.260068750002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45984.260068750002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45984.260068750002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45984.260068750002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45984.260068750002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45984.260068750002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45984.260068750002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45984.260068750002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45984.260068750002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45984.260068750002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45984.260068750002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45984.260068750002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45984.260068750002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45984.260068750002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45984.260068750002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45984.260068750002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45984.260068750002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45984.260068750002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45984.260068750002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45984.260068750002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45984.260068750002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45984.260068750002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45984.260068750002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45984.260068750002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45984.260068750002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45984.260068750002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45984.260068750002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45984.260068750002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45984.260068750002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45984.260068750002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45984.260068750002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45984.260068750002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45984.260068750002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45984.260068750002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45984.260068750002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45984.260068750002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45984.260068750002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45984.260068750002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45984.260068750002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45984.260068750002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45984.260068750002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45984.260068750002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45984.260068750002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45984.260068750002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45984.260068750002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45984.260068750002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45984.260068750002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45984.260068750002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45984.260068750002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45984.260068750002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45984.260068750002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45984.260068750002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45984.260068750002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45984.260068750002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45984.260068750002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45984.260068750002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45984.260068750002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45984.260068750002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45984.260068750002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45984.260068750002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45984.260068750002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45984.260068750002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45984.260068750002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45984.260068750002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45984.260068750002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45984.260068750002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45984.260068750002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45984.260068750002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45984.260068750002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45984.260068750002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45984.260068750002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45984.260068750002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45984.260068750002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45984.260068750002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45984.260068750002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45984.260068750002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45984.260068750002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45984.260068750002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45984.260068750002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45984.260068750002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45984.260068750002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45984.260068750002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45984.260068750002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45984.260068750002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45984.260068750002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45984.260068750002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45984.260068750002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45984.260068750002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45984.260068750002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45984.260068750002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45984.260068750002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45984.260068750002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45984.260068750002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45984.260068750002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45984.260068750002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45984.260068750002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45984.260068750002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45984.260068750002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45984.260068750002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45984.260068750002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45984.260068750002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45984.260068750002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45984.260068750002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45984.260068750002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45984.260068750002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45984.260068750002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45984.260068750002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45984.260068750002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45984.260068750002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45984.260068750002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45984.260068750002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45984.260068750002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45984.260068750002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45984.260068750002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45984.260068750002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45984.260068750002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45984.260068750002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45984.260068750002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45984.260068750002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45984.260068750002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45984.260068750002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45984.260068750002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45984.260068750002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45984.260068750002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45984.260068750002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45984.260068750002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45984.260068750002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45984.260068750002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45984.260068750002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45984.260068750002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45984.260068750002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45984.260068750002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45984.260068750002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45984.260068750002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45984.260068750002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45984.260068750002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45984.260068750002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45984.260068750002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45984.260068750002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45984.260068750002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45984.260068750002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45984.260068750002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45984.260068750002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45984.260068750002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45984.260068750002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45984.260068750002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45984.260068750002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45984.260068750002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45984.260068750002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45984.260068750002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45984.260068750002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45984.260068750002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45984.260068750002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45984.260068750002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45984.260068750002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45984.260068750002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45984.260068750002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45984.260068750002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45984.260068750002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45984.260068750002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45984.260068750002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45984.260068750002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45984.260068750002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45984.260068750002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45984.260068750002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45984.260068750002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45984.260068750002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45984.260068750002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45984.260068750002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45984.260068750002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45984.260068750002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45984.260068750002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45984.260068750002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45984.260068750002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45984.260068750002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45984.260068750002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45984.260068750002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18" sqref="K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280.77935115740547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0.52055486111203209</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45984.260068750002</v>
      </c>
      <c r="H4" s="95">
        <v>45983.94866898148</v>
      </c>
      <c r="I4" s="113" t="str">
        <f>IFERROR(VLOOKUP(D4,DB!A:F,6,0),"")</f>
        <v>Sceco</v>
      </c>
      <c r="J4" s="113" t="str">
        <f>IFERROR(VLOOKUP(D4,DB!A:G,7,0),"")</f>
        <v>In progress</v>
      </c>
      <c r="K4" s="97" t="s">
        <v>39112</v>
      </c>
      <c r="L4" s="91" t="str">
        <f>IFERROR(VLOOKUP(D4,DB!A:I,9,0),"")</f>
        <v>Latis</v>
      </c>
    </row>
    <row r="5" spans="1:16" ht="15" customHeight="1">
      <c r="A5" s="113"/>
      <c r="B5" s="113" t="str">
        <f>IFERROR(VLOOKUP(D5,DB!A:K,11,0),"")</f>
        <v/>
      </c>
      <c r="C5" s="93"/>
      <c r="D5" s="91" t="s">
        <v>39113</v>
      </c>
      <c r="E5" s="94"/>
      <c r="F5" s="95"/>
      <c r="G5" s="96">
        <f ca="1">IFERROR(NOW()-F5,"")</f>
        <v>45984.260068750002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45984.260068750002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45984.260068750002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45984.260068750002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45984.260068750002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45984.260068750002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62" ca="1" si="1">IFERROR(NOW()-F11,"")</f>
        <v>45984.260068750002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45984.260068750002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45984.260068750002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45984.260068750002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45984.260068750002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45984.260068750002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45984.260068750002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45984.260068750002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45984.260068750002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45984.260068750002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45984.260068750002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45984.260068750002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45984.260068750002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45984.260068750002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45984.260068750002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45984.260068750002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45984.260068750002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45984.260068750002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45984.260068750002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45984.260068750002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45984.260068750002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45984.260068750002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45984.260068750002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45984.260068750002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45984.260068750002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45984.260068750002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45984.260068750002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45984.260068750002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45984.260068750002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45984.260068750002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45984.260068750002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45984.260068750002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45984.260068750002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45984.260068750002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45984.260068750002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45984.260068750002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45984.260068750002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45984.260068750002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45984.260068750002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45984.260068750002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45984.260068750002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45984.260068750002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45984.260068750002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45984.260068750002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45984.260068750002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45984.260068750002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45984.260068750002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45984.260068750002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45984.260068750002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45984.260068750002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45984.260068750002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45984.260068750002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ref="G63:G126" ca="1" si="2">IFERROR(NOW()-F63,"")</f>
        <v>45984.260068750002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2"/>
        <v>45984.260068750002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45984.260068750002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45984.260068750002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45984.260068750002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45984.260068750002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45984.260068750002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45984.260068750002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45984.260068750002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45984.260068750002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45984.260068750002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45984.260068750002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45984.260068750002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45984.260068750002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45984.260068750002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45984.260068750002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45984.260068750002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45984.260068750002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45984.260068750002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45984.260068750002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45984.260068750002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45984.260068750002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45984.260068750002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45984.260068750002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45984.260068750002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45984.260068750002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45984.260068750002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45984.260068750002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45984.260068750002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45984.260068750002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45984.260068750002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45984.260068750002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45984.260068750002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45984.260068750002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45984.260068750002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45984.260068750002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45984.260068750002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45984.260068750002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45984.260068750002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45984.260068750002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45984.260068750002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45984.260068750002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45984.260068750002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45984.260068750002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45984.260068750002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45984.260068750002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45984.260068750002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45984.260068750002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45984.260068750002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45984.260068750002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45984.260068750002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45984.260068750002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45984.260068750002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45984.260068750002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45984.260068750002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45984.260068750002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45984.260068750002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45984.260068750002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45984.260068750002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45984.260068750002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45984.260068750002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45984.260068750002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45984.260068750002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45984.260068750002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ref="G127:G190" ca="1" si="3">IFERROR(NOW()-F127,"")</f>
        <v>45984.260068750002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3"/>
        <v>45984.260068750002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45984.260068750002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45984.260068750002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45984.260068750002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45984.260068750002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45984.260068750002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45984.260068750002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45984.260068750002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45984.260068750002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45984.260068750002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45984.260068750002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45984.260068750002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45984.260068750002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45984.260068750002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45984.260068750002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45984.260068750002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45984.260068750002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45984.260068750002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45984.260068750002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45984.260068750002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45984.260068750002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45984.260068750002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45984.260068750002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45984.260068750002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45984.260068750002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45984.260068750002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45984.260068750002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45984.260068750002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45984.260068750002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45984.260068750002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45984.260068750002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45984.260068750002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45984.260068750002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45984.260068750002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45984.260068750002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45984.260068750002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45984.260068750002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45984.260068750002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45984.260068750002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45984.260068750002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45984.260068750002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45984.260068750002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45984.260068750002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45984.260068750002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45984.260068750002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45984.260068750002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45984.260068750002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45984.260068750002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45984.260068750002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45984.260068750002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45984.260068750002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45984.260068750002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45984.260068750002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45984.260068750002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45984.260068750002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45984.260068750002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45984.260068750002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45984.260068750002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45984.260068750002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45984.260068750002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45984.260068750002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45984.260068750002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45984.260068750002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ref="G191:G254" ca="1" si="4">IFERROR(NOW()-F191,"")</f>
        <v>45984.260068750002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4"/>
        <v>45984.260068750002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45984.260068750002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45984.260068750002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45984.260068750002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45984.260068750002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45984.260068750002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45984.260068750002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45984.260068750002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45984.260068750002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45984.260068750002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45984.260068750002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45984.260068750002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45984.260068750002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45984.260068750002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45984.260068750002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45984.260068750002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45984.260068750002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45984.260068750002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45984.260068750002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45984.260068750002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45984.260068750002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45984.260068750002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45984.260068750002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45984.260068750002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45984.260068750002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45984.260068750002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45984.260068750002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45984.260068750002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45984.260068750002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45984.260068750002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45984.260068750002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45984.260068750002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45984.260068750002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45984.260068750002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45984.260068750002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45984.260068750002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45984.260068750002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45984.260068750002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45984.260068750002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45984.260068750002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45984.260068750002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45984.260068750002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45984.260068750002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45984.260068750002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45984.260068750002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45984.260068750002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45984.260068750002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45984.260068750002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45984.260068750002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45984.260068750002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45984.260068750002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45984.260068750002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45984.260068750002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45984.260068750002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45984.260068750002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45984.260068750002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45984.260068750002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45984.260068750002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45984.260068750002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45984.260068750002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45984.260068750002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45984.260068750002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45984.260068750002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ref="G255:G318" ca="1" si="5">IFERROR(NOW()-F255,"")</f>
        <v>45984.260068750002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5"/>
        <v>45984.260068750002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45984.260068750002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45984.260068750002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45984.260068750002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45984.260068750002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45984.260068750002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45984.260068750002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45984.260068750002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45984.260068750002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45984.260068750002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45984.260068750002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45984.260068750002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45984.260068750002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45984.260068750002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45984.260068750002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45984.260068750002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45984.260068750002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45984.260068750002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45984.260068750002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45984.260068750002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45984.260068750002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45984.260068750002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45984.260068750002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45984.260068750002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45984.260068750002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45984.260068750002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45984.260068750002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45984.260068750002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45984.260068750002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45984.260068750002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45984.260068750002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45984.260068750002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45984.260068750002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45984.260068750002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45984.260068750002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45984.260068750002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45984.260068750002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45984.260068750002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45984.260068750002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45984.260068750002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45984.260068750002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45984.260068750002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45984.260068750002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45984.260068750002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45984.260068750002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45984.260068750002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45984.260068750002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45984.260068750002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45984.260068750002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45984.260068750002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45984.260068750002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45984.260068750002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45984.260068750002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45984.260068750002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45984.260068750002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45984.260068750002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45984.260068750002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45984.260068750002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45984.260068750002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45984.260068750002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45984.260068750002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45984.260068750002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45984.260068750002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ref="G319:G382" ca="1" si="6">IFERROR(NOW()-F319,"")</f>
        <v>45984.260068750002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6"/>
        <v>45984.260068750002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45984.260068750002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45984.260068750002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45984.260068750002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45984.260068750002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45984.260068750002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45984.260068750002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45984.260068750002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45984.260068750002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45984.260068750002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45984.260068750002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45984.260068750002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45984.260068750002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45984.260068750002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45984.260068750002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45984.260068750002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45984.260068750002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45984.260068750002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45984.260068750002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45984.260068750002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45984.260068750002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45984.260068750002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45984.260068750002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45984.260068750002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45984.260068750002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45984.260068750002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45984.260068750002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45984.260068750002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45984.260068750002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45984.260068750002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45984.260068750002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45984.260068750002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45984.260068750002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45984.260068750002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45984.260068750002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45984.260068750002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45984.260068750002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45984.260068750002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45984.260068750002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45984.260068750002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45984.260068750002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45984.260068750002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45984.260068750002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45984.260068750002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45984.260068750002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45984.260068750002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45984.260068750002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45984.260068750002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45984.260068750002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45984.260068750002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45984.260068750002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45984.260068750002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45984.260068750002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45984.260068750002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45984.260068750002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45984.260068750002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45984.260068750002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45984.260068750002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45984.260068750002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45984.260068750002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45984.260068750002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45984.260068750002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45984.260068750002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ref="G383:G428" ca="1" si="7">IFERROR(NOW()-F383,"")</f>
        <v>45984.260068750002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7"/>
        <v>45984.260068750002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45984.260068750002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45984.260068750002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45984.260068750002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45984.260068750002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45984.260068750002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45984.260068750002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45984.260068750002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45984.260068750002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45984.260068750002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45984.260068750002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45984.260068750002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45984.260068750002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45984.260068750002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45984.260068750002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45984.260068750002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45984.260068750002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45984.260068750002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45984.260068750002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45984.260068750002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45984.260068750002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45984.260068750002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45984.260068750002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45984.260068750002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45984.260068750002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45984.260068750002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45984.260068750002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45984.260068750002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45984.260068750002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45984.260068750002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45984.260068750002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45984.260068750002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45984.260068750002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45984.260068750002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45984.260068750002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45984.260068750002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45984.260068750002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45984.260068750002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45984.260068750002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45984.260068750002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45984.260068750002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45984.260068750002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45984.260068750002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45984.260068750002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45984.260068750002</v>
      </c>
      <c r="H428" s="95"/>
      <c r="I428" s="113" t="str">
        <f>IFERROR(VLOOKUP(D428,DB!A:F,6,0),"")</f>
        <v/>
      </c>
      <c r="J428" s="113" t="str">
        <f>IFERROR(VLOOKUP(D428,DB!A:G,7,0),"")</f>
        <v/>
      </c>
      <c r="K428" s="97"/>
      <c r="L428" s="91" t="str">
        <f>IFERROR(VLOOKUP(D428,DB!A:I,9,0),"")</f>
        <v/>
      </c>
    </row>
  </sheetData>
  <dataValidations count="2">
    <dataValidation allowBlank="1" showInputMessage="1" showErrorMessage="1" sqref="E1" xr:uid="{A4F81451-56CC-4543-9497-104C4E44EE4B}"/>
    <dataValidation type="list" allowBlank="1" showInputMessage="1" showErrorMessage="1" sqref="E2:E4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92.428008564813354</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58.071191435185028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35.59895763888926</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6.7452655092638452</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2.886770138888096</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45984.260068750002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45984.260068750002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45984.260068750002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45984.260068750002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45984.260068750002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45984.260068750002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45984.260068750002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45984.260068750002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45984.260068750002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45984.260068750002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45984.260068750002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45984.260068750002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45984.260068750002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45984.260068750002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45984.260068750002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45984.260068750002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45984.260068750002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45984.260068750002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45984.260068750002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45984.260068750002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45984.260068750002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45984.260068750002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45984.260068750002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45984.260068750002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45984.260068750002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45984.260068750002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45984.260068750002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45984.260068750002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45984.260068750002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45984.260068750002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45984.260068750002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45984.260068750002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45984.260068750002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45984.260068750002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45984.260068750002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45984.260068750002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45984.260068750002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45984.260068750002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45984.260068750002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45984.260068750002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45984.260068750002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45984.260068750002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45984.260068750002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45984.260068750002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45984.260068750002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45984.260068750002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45984.260068750002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45984.260068750002</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45984.260068750002</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45984.260068750002</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45984.260068750002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45984.260068750002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45984.260068750002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45984.260068750002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45984.260068750002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45984.260068750002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45984.260068750002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45984.260068750002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45984.260068750002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45984.260068750002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45984.260068750002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45984.260068750002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45984.260068750002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45984.260068750002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45984.260068750002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45984.260068750002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45984.260068750002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45984.260068750002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45984.260068750002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45984.260068750002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45984.260068750002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45984.260068750002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45984.260068750002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45984.260068750002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45984.260068750002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45984.260068750002</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51" t="s">
        <v>38968</v>
      </c>
      <c r="E2" s="109" t="s">
        <v>39021</v>
      </c>
      <c r="F2" s="121">
        <v>45983.943680555552</v>
      </c>
      <c r="G2" s="104">
        <f t="shared" ref="G2:G9" ca="1" si="0">IFERROR(NOW()-F2,"-")</f>
        <v>0.31638819444924593</v>
      </c>
      <c r="H2" s="121">
        <v>45983.922696759262</v>
      </c>
      <c r="I2" s="119" t="str">
        <f>IFERROR(VLOOKUP(D2,DB!A:F,6,0),"")</f>
        <v>Generator-SG</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45984.260068750002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45984.260068750002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45984.260068750002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45984.260068750002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45984.260068750002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45984.260068750002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45984.260068750002</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45984.260068750002</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45984.260068750002</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45984.260068750002</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45984.260068750002</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45984.260068750002</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45984.260068750002</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45984.260068750002</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45984.260068750002</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45984.260068750002</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45984.260068750002</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45984.260068750002</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45984.260068750002</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45984.260068750002</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45984.260068750002</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45984.260068750002</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45984.260068750002</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45984.260068750002</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45984.260068750002</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45984.260068750002</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45984.260068750002</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45984.260068750002</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45984.260068750002</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45984.260068750002</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45984.260068750002</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45984.260068750002</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45984.260068750002</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45984.260068750002</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45984.260068750002</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45984.260068750002</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45984.260068750002</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45984.260068750002</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45984.260068750002</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45984.260068750002</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45984.260068750002</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45984.260068750002</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45984.260068750002</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45984.260068750002</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45984.260068750002</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45984.260068750002</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45984.260068750002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45984.260068750002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45984.260068750002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45984.260068750002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45984.260068750002</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45984.260068750002</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45984.260068750002</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45984.260068750002</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45984.260068750002</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45984.260068750002</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2025-11-23T03:15:07Z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