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73" documentId="120_S{2AC9BD13-BADA-5192-A53E-5A8FF88502F6}" xr6:coauthVersionLast="47" xr6:coauthVersionMax="47" xr10:uidLastSave="{F4738795-6AA6-40BC-86D8-D89AB6F68F68}"/>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4" i="4"/>
  <c r="G5" i="4"/>
  <c r="G6" i="4"/>
  <c r="G7" i="4"/>
  <c r="G8" i="4"/>
  <c r="G9" i="4"/>
  <c r="G10" i="4"/>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G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<sst xmlns="http://schemas.openxmlformats.org/spreadsheetml/2006/main" count="180278" uniqueCount="39124">
  <si>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</si>
  <si>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</si>
  <si>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</si>
  <si>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</si>
  <si>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</si>
  <si>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</si>
  <si>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</si>
  <si>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</si>
  <si>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</si>
  <si>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</si>
  <si>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</si>
  <si>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</si>
  <si>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</si>
  <si>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</si>
  <si>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</si>
  <si>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</si>
  <si>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</si>
  <si>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</si>
  <si>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</si>
  <si>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</si>
  <si>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</si>
  <si>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</si>
  <si>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</si>
  <si>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</si>
  <si>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</si>
  <si>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</si>
  <si>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</si>
  <si>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</si>
  <si>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</si>
  <si>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</si>
  <si>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</si>
  <si>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</si>
  <si>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</si>
  <si>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</si>
  <si>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</si>
  <si>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</si>
  <si>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</si>
  <si>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</si>
  <si>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</si>
  <si>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</si>
  <si>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</si>
  <si>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</si>
  <si>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</si>
  <si>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</si>
  <si>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</si>
  <si>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</si>
  <si>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</si>
  <si>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</si>
  <si>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</si>
  <si>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</si>
  <si>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</si>
  <si>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</si>
  <si>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</si>
  <si>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</si>
  <si>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</si>
  <si>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</si>
  <si>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</si>
  <si>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</si>
  <si>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</si>
  <si>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</si>
  <si>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</si>
  <si>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</si>
  <si>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</si>
  <si>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</si>
  <si>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</si>
  <si>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</si>
  <si>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</si>
  <si>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</si>
  <si>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</si>
  <si>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</si>
  <si>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</si>
  <si>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</si>
  <si>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</si>
  <si>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</si>
  <si>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</si>
  <si>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</si>
  <si>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</si>
  <si>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</si>
  <si>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</si>
  <si>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</si>
  <si>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</si>
  <si>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</si>
  <si>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</si>
  <si>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</si>
  <si>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</si>
  <si>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</si>
  <si>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</si>
  <si>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</si>
  <si>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</si>
  <si>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</si>
  <si>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</si>
  <si>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</si>
  <si>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</si>
  <si>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</si>
  <si>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</si>
  <si>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</si>
  <si>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</si>
  <si>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</si>
  <si>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</si>
  <si>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</si>
  <si>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</si>
  <si>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</si>
  <si>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</si>
  <si>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</si>
  <si>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</si>
  <si>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</si>
  <si>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</si>
  <si>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</si>
  <si>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</si>
  <si>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</si>
  <si>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</si>
  <si>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</si>
  <si>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</si>
  <si>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</si>
  <si>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</si>
  <si>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</si>
  <si>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</si>
  <si>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</si>
  <si>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</si>
  <si>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</si>
  <si>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</si>
  <si>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</si>
  <si>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</si>
  <si>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</si>
  <si>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</si>
  <si>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</si>
  <si>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</si>
  <si>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</si>
  <si>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</si>
  <si>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</si>
  <si>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</si>
  <si>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</si>
  <si>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</si>
  <si>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</si>
  <si>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</si>
  <si>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</si>
  <si>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</si>
  <si>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</si>
  <si>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</si>
  <si>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</si>
  <si>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</si>
  <si>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</si>
  <si>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</si>
  <si>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</si>
  <si>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</si>
  <si>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</si>
  <si>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</si>
  <si>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</si>
  <si>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</si>
  <si>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</si>
  <si>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</si>
  <si>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</si>
  <si>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</si>
  <si>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</si>
  <si>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</si>
  <si>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</si>
  <si>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</si>
  <si>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</si>
  <si>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</si>
  <si>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</si>
  <si>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</si>
  <si>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</si>
  <si>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</si>
  <si>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</si>
  <si>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</si>
  <si>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</si>
  <si>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</si>
  <si>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</si>
  <si>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</si>
  <si>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</si>
  <si>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</si>
  <si>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</si>
  <si>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</si>
  <si>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</si>
  <si>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</si>
  <si>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</si>
  <si>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</si>
  <si>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</si>
  <si>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</si>
  <si>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</si>
  <si>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</si>
  <si>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</si>
  <si>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</si>
  <si>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</si>
  <si>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</si>
  <si>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</si>
  <si>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</si>
  <si>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</si>
  <si>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</si>
  <si>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</si>
  <si>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</si>
  <si>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</si>
  <si>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</si>
  <si>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</si>
  <si>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</si>
  <si>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</si>
  <si>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</si>
  <si>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</si>
  <si>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</si>
  <si>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</si>
  <si>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</si>
  <si>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</si>
  <si>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</si>
  <si>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</si>
  <si>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</si>
  <si>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</si>
  <si>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</si>
  <si>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</si>
  <si>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</si>
  <si>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</si>
  <si>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</si>
  <si>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</si>
  <si>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</si>
  <si>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</si>
  <si>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</si>
  <si>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</si>
  <si>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</si>
  <si>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</si>
  <si>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</si>
  <si>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</si>
  <si>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</si>
  <si>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</si>
  <si>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</si>
  <si>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</si>
  <si>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</si>
  <si>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</si>
  <si>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</si>
  <si>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</si>
  <si>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</si>
  <si>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</si>
  <si>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</si>
  <si>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</si>
  <si>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</si>
  <si>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</si>
  <si>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</si>
  <si>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</si>
  <si>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</si>
  <si>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</si>
  <si>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</si>
  <si>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</si>
  <si>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</si>
  <si>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</si>
  <si>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</si>
  <si>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</si>
  <si>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</si>
  <si>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</si>
  <si>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</si>
  <si>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</si>
  <si>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</si>
  <si>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</si>
  <si>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</si>
  <si>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</si>
  <si>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</si>
  <si>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</si>
  <si>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</si>
  <si>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</si>
  <si>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</si>
  <si>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</si>
  <si>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</si>
  <si>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</si>
  <si>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</si>
  <si>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</si>
  <si>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</si>
  <si>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</si>
  <si>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</si>
  <si>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</si>
  <si>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</si>
  <si>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</si>
  <si>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</si>
  <si>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</si>
  <si>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</si>
  <si>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</si>
  <si>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</si>
  <si>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</si>
  <si>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</si>
  <si>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</si>
  <si>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</si>
  <si>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</si>
  <si>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</si>
  <si>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</si>
  <si>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</si>
  <si>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</si>
  <si>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</si>
  <si>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</si>
  <si>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</si>
  <si>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</si>
  <si>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</si>
  <si>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</si>
  <si>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</si>
  <si>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</si>
  <si>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</si>
  <si>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</si>
  <si>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</si>
  <si>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</si>
  <si>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</si>
  <si>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</si>
  <si>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</si>
  <si>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</si>
  <si>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</si>
  <si>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</si>
  <si>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</si>
  <si>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</si>
  <si>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</si>
  <si>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</si>
  <si>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</si>
  <si>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</si>
  <si>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</si>
  <si>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</si>
  <si>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</si>
  <si>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</si>
  <si>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</si>
  <si>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</si>
  <si>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</si>
  <si>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</si>
  <si>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</si>
  <si>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</si>
  <si>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</si>
  <si>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</si>
  <si>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</si>
  <si>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</si>
  <si>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</si>
  <si>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</si>
  <si>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</si>
  <si>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</si>
  <si>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</si>
  <si>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</si>
  <si>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</si>
  <si>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</si>
  <si>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</si>
  <si>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</si>
  <si>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</si>
  <si>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</si>
  <si>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</si>
  <si>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</si>
  <si>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</si>
  <si>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</si>
  <si>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</si>
  <si>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</si>
  <si>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</si>
  <si>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</si>
  <si>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</si>
  <si>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</si>
  <si>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</si>
  <si>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</si>
  <si>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</si>
  <si>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</si>
  <si>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</si>
  <si>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</si>
  <si>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</si>
  <si>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</si>
  <si>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</si>
  <si>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</si>
  <si>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</si>
  <si>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</si>
  <si>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</si>
  <si>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</si>
  <si>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</si>
  <si>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</si>
  <si>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</si>
  <si>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</si>
  <si>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</si>
  <si>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</si>
  <si>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</si>
  <si>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</si>
  <si>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</si>
  <si>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</si>
  <si>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</si>
  <si>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</si>
  <si>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</si>
  <si>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</si>
  <si>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</si>
  <si>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</si>
  <si>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</si>
  <si>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</si>
  <si>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</si>
  <si>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</si>
  <si>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</si>
  <si>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</si>
  <si>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</si>
  <si>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</si>
  <si>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</si>
  <si>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</si>
  <si>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</si>
  <si>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</si>
  <si>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</si>
  <si>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</si>
  <si>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</si>
  <si>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</si>
  <si>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</si>
  <si>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</si>
  <si>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</si>
  <si>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</si>
  <si>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</si>
  <si>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</si>
  <si>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</si>
  <si>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</si>
  <si>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</si>
  <si>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</si>
  <si>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</si>
  <si>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</si>
  <si>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</si>
  <si>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</si>
  <si>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</si>
  <si>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</si>
  <si>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</si>
  <si>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</si>
  <si>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</si>
  <si>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</si>
  <si>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</si>
  <si>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</si>
  <si>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</si>
  <si>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</si>
  <si>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</si>
  <si>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</si>
  <si>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</si>
  <si>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</si>
  <si>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</si>
  <si>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</si>
  <si>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</si>
  <si>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</si>
  <si>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</si>
  <si>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</si>
  <si>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</si>
  <si>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</si>
  <si>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</si>
  <si>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</si>
  <si>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</si>
  <si>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</si>
  <si>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</si>
  <si>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</si>
  <si>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</si>
  <si>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</si>
  <si>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</si>
  <si>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</si>
  <si>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</si>
  <si>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</si>
  <si>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</si>
  <si>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</si>
  <si>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</si>
  <si>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</si>
  <si>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</si>
  <si>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</si>
  <si>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</si>
  <si>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</si>
  <si>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</si>
  <si>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</si>
  <si>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</si>
  <si>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</si>
  <si>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</si>
  <si>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</si>
  <si>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</si>
  <si>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</si>
  <si>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</si>
  <si>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</si>
  <si>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</si>
  <si>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</si>
  <si>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</si>
  <si>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</si>
  <si>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</si>
  <si>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</si>
  <si>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</si>
  <si>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</si>
  <si>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</si>
  <si>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</si>
  <si>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</si>
  <si>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</si>
  <si>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</si>
  <si>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</si>
  <si>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</si>
  <si>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</si>
  <si>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</si>
  <si>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</si>
  <si>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</si>
  <si>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</si>
  <si>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</si>
  <si>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</si>
  <si>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</si>
  <si>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</si>
  <si>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</si>
  <si>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</si>
  <si>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</si>
  <si>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</si>
  <si>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</si>
  <si>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</si>
  <si>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</si>
  <si>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</si>
  <si>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</si>
  <si>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</si>
  <si>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</si>
  <si>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</si>
  <si>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</si>
  <si>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</si>
  <si>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</si>
  <si>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</si>
  <si>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</si>
  <si>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</si>
  <si>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</si>
  <si>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</si>
  <si>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</si>
  <si>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</si>
  <si>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</si>
  <si>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</si>
  <si>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</si>
  <si>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</si>
  <si>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</si>
  <si>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</si>
  <si>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</si>
  <si>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</si>
  <si>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</si>
  <si>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</si>
  <si>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</si>
  <si>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</si>
  <si>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</si>
  <si>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</si>
  <si>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</si>
  <si>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</si>
  <si>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</si>
  <si>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</si>
  <si>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</si>
  <si>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</si>
  <si>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</si>
  <si>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</si>
  <si>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</si>
  <si>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</si>
  <si>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</si>
  <si>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</si>
  <si>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</si>
  <si>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</si>
  <si>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</si>
  <si>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</si>
  <si>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</si>
  <si>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</si>
  <si>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</si>
  <si>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</si>
  <si>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</si>
  <si>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</si>
  <si>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</si>
  <si>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</si>
  <si>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</si>
  <si>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</si>
  <si>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</si>
  <si>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</si>
  <si>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</si>
  <si>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</si>
  <si>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</si>
  <si>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</si>
  <si>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</si>
  <si>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</si>
  <si>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</si>
  <si>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</si>
  <si>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</si>
  <si>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</si>
  <si>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</si>
  <si>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</si>
  <si>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</si>
  <si>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</si>
  <si>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</si>
  <si>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</si>
  <si>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</si>
  <si>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</si>
  <si>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</si>
  <si>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</si>
  <si>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</si>
  <si>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</si>
  <si>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</si>
  <si>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</si>
  <si>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</si>
  <si>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</si>
  <si>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</si>
  <si>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</si>
  <si>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</si>
  <si>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</si>
  <si>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</si>
  <si>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</si>
  <si>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</si>
  <si>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</si>
  <si>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</si>
  <si>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</si>
  <si>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</si>
  <si>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</si>
  <si>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</si>
  <si>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</si>
  <si>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</si>
  <si>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</si>
  <si>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</si>
  <si>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</si>
  <si>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</si>
  <si>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</si>
  <si>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</si>
  <si>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</si>
  <si>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</si>
  <si>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</si>
  <si>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</si>
  <si>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</si>
  <si>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</si>
  <si>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</si>
  <si>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</si>
  <si>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</si>
  <si>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</si>
  <si>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</si>
  <si>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</si>
  <si>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</si>
  <si>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</si>
  <si>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</si>
  <si>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</si>
  <si>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</si>
  <si>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</si>
  <si>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</si>
  <si>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</si>
  <si>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</si>
  <si>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</si>
  <si>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</si>
  <si>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</si>
  <si>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</si>
  <si>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</si>
  <si>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</si>
  <si>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</si>
  <si>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</si>
  <si>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</si>
  <si>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</si>
  <si>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</si>
  <si>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</si>
  <si>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</si>
  <si>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</si>
  <si>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</si>
  <si>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</si>
  <si>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</si>
  <si>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</si>
  <si>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</si>
  <si>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</si>
  <si>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</si>
  <si>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</si>
  <si>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</si>
  <si>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</si>
  <si>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</si>
  <si>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</si>
  <si>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</si>
  <si>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</si>
  <si>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</si>
  <si>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</si>
  <si>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</si>
  <si>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</si>
  <si>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</si>
  <si>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</si>
  <si>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</si>
  <si>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</si>
  <si>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</si>
  <si>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</si>
  <si>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</si>
  <si>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</si>
  <si>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</si>
  <si>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</si>
  <si>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</si>
  <si>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</si>
  <si>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</si>
  <si>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</si>
  <si>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</si>
  <si>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</si>
  <si>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</si>
  <si>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</si>
  <si>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</si>
  <si>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</si>
  <si>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</si>
  <si>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</si>
  <si>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</si>
  <si>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</si>
  <si>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</si>
  <si>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</si>
  <si>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</si>
  <si>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</si>
  <si>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</si>
  <si>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</si>
  <si>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</si>
  <si>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</si>
  <si>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</si>
  <si>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</si>
  <si>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</si>
  <si>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</si>
  <si>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</si>
  <si>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</si>
  <si>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</si>
  <si>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</si>
  <si>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</si>
  <si>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</si>
  <si>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</si>
  <si>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</si>
  <si>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</si>
  <si>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</si>
  <si>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</si>
  <si>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</si>
  <si>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</si>
  <si>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</si>
  <si>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</si>
  <si>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</si>
  <si>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</si>
  <si>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</si>
  <si>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</si>
  <si>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</si>
  <si>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</si>
  <si>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</si>
  <si>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</si>
  <si>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</si>
  <si>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</si>
  <si>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</si>
  <si>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</si>
  <si>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</si>
  <si>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</si>
  <si>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</si>
  <si>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</si>
  <si>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</si>
  <si>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</si>
  <si>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</si>
  <si>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</si>
  <si>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</si>
  <si>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</si>
  <si>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</si>
  <si>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</si>
  <si>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</si>
  <si>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</si>
  <si>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</si>
  <si>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</si>
  <si>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</si>
  <si>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</si>
  <si>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</si>
  <si>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</si>
  <si>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</si>
  <si>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</si>
  <si>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</si>
  <si>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</si>
  <si>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</si>
  <si>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</si>
  <si>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</si>
  <si>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</si>
  <si>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</si>
  <si>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</si>
  <si>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</si>
  <si>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</si>
  <si>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</si>
  <si>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</si>
  <si>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</si>
  <si>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</si>
  <si>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</si>
  <si>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</si>
  <si>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</si>
  <si>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</si>
  <si>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</si>
  <si>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</si>
  <si>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</si>
  <si>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</si>
  <si>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</si>
  <si>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</si>
  <si>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</si>
  <si>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</si>
  <si>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</si>
  <si>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</si>
  <si>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</si>
  <si>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</si>
  <si>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</si>
  <si>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</si>
  <si>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</si>
  <si>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</si>
  <si>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</si>
  <si>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</si>
  <si>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</si>
  <si>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</si>
  <si>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</si>
  <si>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</si>
  <si>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</si>
  <si>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</si>
  <si>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</si>
  <si>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</si>
  <si>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</si>
  <si>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</si>
  <si>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</si>
  <si>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</si>
  <si>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</si>
  <si>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</si>
  <si>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</si>
  <si>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</si>
  <si>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</si>
  <si>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</si>
  <si>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</si>
  <si>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</si>
  <si>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</si>
  <si>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</si>
  <si>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</si>
  <si>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</si>
  <si>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</si>
  <si>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</si>
  <si>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</si>
  <si>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</si>
  <si>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</si>
  <si>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</si>
  <si>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</si>
  <si>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</si>
  <si>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</si>
  <si>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</si>
  <si>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</si>
  <si>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</si>
  <si>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</si>
  <si>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</si>
  <si>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</si>
  <si>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</si>
  <si>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</si>
  <si>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</si>
  <si>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</si>
  <si>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</si>
  <si>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</si>
  <si>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</si>
  <si>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</si>
  <si>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</si>
  <si>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</si>
  <si>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</si>
  <si>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</si>
  <si>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</si>
  <si>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</si>
  <si>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</si>
  <si>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</si>
  <si>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</si>
  <si>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</si>
  <si>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</si>
  <si>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</si>
  <si>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</si>
  <si>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</si>
  <si>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</si>
  <si>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</si>
  <si>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</si>
  <si>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</si>
  <si>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</si>
  <si>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</si>
  <si>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</si>
  <si>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</si>
  <si>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</si>
  <si>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</si>
  <si>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</si>
  <si>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</si>
  <si>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</si>
  <si>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</si>
  <si>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</si>
  <si>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</si>
  <si>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</si>
  <si>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</si>
  <si>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</si>
  <si>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</si>
  <si>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</si>
  <si>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</si>
  <si>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</si>
  <si>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</si>
  <si>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</si>
  <si>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</si>
  <si>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</si>
  <si>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</si>
  <si>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</si>
  <si>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</si>
  <si>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</si>
  <si>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</si>
  <si>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</si>
  <si>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</si>
  <si>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</si>
  <si>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</si>
  <si>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</si>
  <si>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</si>
  <si>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</si>
  <si>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</si>
  <si>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</si>
  <si>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</si>
  <si>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</si>
  <si>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</si>
  <si>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</si>
  <si>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</si>
  <si>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</si>
  <si>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</si>
  <si>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</si>
  <si>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</si>
  <si>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</si>
  <si>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</si>
  <si>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</si>
  <si>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</si>
  <si>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</si>
  <si>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</si>
  <si>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</si>
  <si>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</si>
  <si>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</si>
  <si>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</si>
  <si>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</si>
  <si>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</si>
  <si>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</si>
  <si>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</si>
  <si>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</si>
  <si>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</si>
  <si>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</si>
  <si>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</si>
  <si>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</si>
  <si>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</si>
  <si>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</si>
  <si>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</si>
  <si>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</si>
  <si>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</si>
  <si>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</si>
  <si>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</si>
  <si>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</si>
  <si>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</si>
  <si>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</si>
  <si>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</si>
  <si>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</si>
  <si>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</si>
  <si>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</si>
  <si>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</si>
  <si>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</si>
  <si>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</si>
  <si>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</si>
  <si>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</si>
  <si>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</si>
  <si>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</si>
  <si>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</si>
  <si>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</si>
  <si>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</si>
  <si>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</si>
  <si>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</si>
  <si>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</si>
  <si>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</si>
  <si>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</si>
  <si>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</si>
  <si>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</si>
  <si>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</si>
  <si>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</si>
  <si>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</si>
  <si>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</si>
  <si>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</si>
  <si>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</si>
  <si>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</si>
  <si>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</si>
  <si>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</si>
  <si>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</si>
  <si>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</si>
  <si>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</si>
  <si>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</si>
  <si>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</si>
  <si>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</si>
  <si>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</si>
  <si>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</si>
  <si>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</si>
  <si>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</si>
  <si>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</si>
  <si>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</si>
  <si>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</si>
  <si>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</si>
  <si>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</si>
  <si>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</si>
  <si>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</si>
  <si>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</si>
  <si>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</si>
  <si>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</si>
  <si>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</si>
  <si>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</si>
  <si>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</si>
  <si>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</si>
  <si>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</si>
  <si>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</si>
  <si>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</si>
  <si>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</si>
  <si>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</si>
  <si>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</si>
  <si>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</si>
  <si>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</si>
  <si>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</si>
  <si>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</si>
  <si>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</si>
  <si>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</si>
  <si>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</si>
  <si>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</si>
  <si>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</si>
  <si>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</si>
  <si>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</si>
  <si>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</si>
  <si>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</si>
  <si>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</si>
  <si>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</si>
  <si>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</si>
  <si>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</si>
  <si>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</si>
  <si>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</si>
  <si>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</si>
  <si>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</si>
  <si>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</si>
  <si>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</si>
  <si>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</si>
  <si>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</si>
  <si>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</si>
  <si>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</si>
  <si>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</si>
  <si>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</si>
  <si>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</si>
  <si>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</si>
  <si>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</si>
  <si>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</si>
  <si>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</si>
  <si>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</si>
  <si>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</si>
  <si>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</si>
  <si>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</si>
  <si>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</si>
  <si>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</si>
  <si>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</si>
  <si>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</si>
  <si>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</si>
  <si>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</si>
  <si>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</si>
  <si>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</si>
  <si>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</si>
  <si>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</si>
  <si>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</si>
  <si>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</si>
  <si>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</si>
  <si>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</si>
  <si>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</si>
  <si>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</si>
  <si>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</si>
  <si>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</si>
  <si>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</si>
  <si>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</si>
  <si>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</si>
  <si>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</si>
  <si>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</si>
  <si>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</si>
  <si>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</si>
  <si>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</si>
  <si>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</si>
  <si>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</si>
  <si>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</si>
  <si>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</si>
  <si>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</si>
  <si>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</si>
  <si>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</si>
  <si>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</si>
  <si>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</si>
  <si>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</si>
  <si>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</si>
  <si>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</si>
  <si>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</si>
  <si>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</si>
  <si>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</si>
  <si>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</si>
  <si>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</si>
  <si>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</si>
  <si>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</si>
  <si>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</si>
  <si>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</si>
  <si>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</si>
  <si>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</si>
  <si>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</si>
  <si>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</si>
  <si>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</si>
  <si>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</si>
  <si>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</si>
  <si>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</si>
  <si>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</si>
  <si>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</si>
  <si>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</si>
  <si>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</si>
  <si>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</si>
  <si>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</si>
  <si>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</si>
  <si>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</si>
  <si>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</si>
  <si>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</si>
  <si>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</si>
  <si>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</si>
  <si>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</si>
  <si>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</si>
  <si>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</si>
  <si>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</si>
  <si>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</si>
  <si>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</si>
  <si>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</si>
  <si>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</si>
  <si>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</si>
  <si>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</si>
  <si>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</si>
  <si>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</si>
  <si>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</si>
  <si>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</si>
  <si>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</si>
  <si>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</si>
  <si>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</si>
  <si>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</si>
  <si>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</si>
  <si>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</si>
  <si>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</si>
  <si>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</si>
  <si>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</si>
  <si>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</si>
  <si>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</si>
  <si>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</si>
  <si>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</si>
  <si>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</si>
  <si>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</si>
  <si>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</si>
  <si>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</si>
  <si>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</si>
  <si>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</si>
  <si>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</si>
  <si>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</si>
  <si>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</si>
  <si>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</si>
  <si>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</si>
  <si>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</si>
  <si>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</si>
  <si>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</si>
  <si>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</si>
  <si>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</si>
  <si>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</si>
  <si>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</si>
  <si>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</si>
  <si>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</si>
  <si>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</si>
  <si>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</si>
  <si>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</si>
  <si>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</si>
  <si>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</si>
  <si>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</si>
  <si>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</si>
  <si>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</si>
  <si>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</si>
  <si>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</si>
  <si>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</si>
  <si>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</si>
  <si>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</si>
  <si>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</si>
  <si>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</si>
  <si>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</si>
  <si>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</si>
  <si>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</si>
  <si>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</si>
  <si>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</si>
  <si>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</si>
  <si>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</si>
  <si>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</si>
  <si>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</si>
  <si>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</si>
  <si>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</si>
  <si>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</si>
  <si>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</si>
  <si>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</si>
  <si>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</si>
  <si>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</si>
  <si>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</si>
  <si>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</si>
  <si>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</si>
  <si>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</si>
  <si>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</si>
  <si>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</si>
  <si>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</si>
  <si>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</si>
  <si>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</si>
  <si>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</si>
  <si>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</si>
  <si>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</si>
  <si>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</si>
  <si>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</si>
  <si>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</si>
  <si>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</si>
  <si>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</si>
  <si>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</si>
  <si>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</si>
  <si>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</si>
  <si>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</si>
  <si>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</si>
  <si>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</si>
  <si>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</si>
  <si>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</si>
  <si>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</si>
  <si>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</si>
  <si>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</si>
  <si>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</si>
  <si>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</si>
  <si>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</si>
  <si>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</si>
  <si>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</si>
  <si>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</si>
  <si>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</si>
  <si>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</si>
  <si>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</si>
  <si>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</si>
  <si>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</si>
  <si>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</si>
  <si>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</si>
  <si>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</si>
  <si>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</si>
  <si>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</si>
  <si>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</si>
  <si>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</si>
  <si>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</si>
  <si>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</si>
  <si>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</si>
  <si>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</si>
  <si>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</si>
  <si>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</si>
  <si>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</si>
  <si>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</si>
  <si>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</si>
  <si>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</si>
  <si>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</si>
  <si>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</si>
  <si>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</si>
  <si>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</si>
  <si>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</si>
  <si>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</si>
  <si>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</si>
  <si>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</si>
  <si>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</si>
  <si>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</si>
  <si>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</si>
  <si>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</si>
  <si>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</si>
  <si>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</si>
  <si>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</si>
  <si>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</si>
  <si>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</si>
  <si>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</si>
  <si>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</si>
  <si>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</si>
  <si>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</si>
  <si>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</si>
  <si>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</si>
  <si>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</si>
  <si>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</si>
  <si>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</si>
  <si>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</si>
  <si>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</si>
  <si>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</si>
  <si>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</si>
  <si>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</si>
  <si>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</si>
  <si>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</si>
  <si>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</si>
  <si>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</si>
  <si>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</si>
  <si>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</si>
  <si>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</si>
  <si>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</si>
  <si>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</si>
  <si>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</si>
  <si>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</si>
  <si>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</si>
  <si>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</si>
  <si>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</si>
  <si>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</si>
  <si>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</si>
  <si>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</si>
  <si>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</si>
  <si>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</si>
  <si>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</si>
  <si>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</si>
  <si>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</si>
  <si>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</si>
  <si>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</si>
  <si>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</si>
  <si>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</si>
  <si>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</si>
  <si>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</si>
  <si>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</si>
  <si>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</si>
  <si>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</si>
  <si>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</si>
  <si>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</si>
  <si>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</si>
  <si>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</si>
  <si>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</si>
  <si>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</si>
  <si>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</si>
  <si>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</si>
  <si>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</si>
  <si>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</si>
  <si>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</si>
  <si>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</si>
  <si>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</si>
  <si>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</si>
  <si>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</si>
  <si>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</si>
  <si>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</si>
  <si>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</si>
  <si>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</si>
  <si>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</si>
  <si>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</si>
  <si>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</si>
  <si>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</si>
  <si>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</si>
  <si>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</si>
  <si>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</si>
  <si>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</si>
  <si>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</si>
  <si>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</si>
  <si>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</si>
  <si>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</si>
  <si>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</si>
  <si>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</si>
  <si>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</si>
  <si>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</si>
  <si>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</si>
  <si>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</si>
  <si>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</si>
  <si>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</si>
  <si>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</si>
  <si>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</si>
  <si>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</si>
  <si>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</si>
  <si>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</si>
  <si>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</si>
  <si>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</si>
  <si>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</si>
  <si>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</si>
  <si>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</si>
  <si>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</si>
  <si>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</si>
  <si>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</si>
  <si>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</si>
  <si>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</si>
  <si>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</si>
  <si>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</si>
  <si>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</si>
  <si>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</si>
  <si>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</si>
  <si>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</si>
  <si>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</si>
  <si>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</si>
  <si>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</si>
  <si>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</si>
  <si>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</si>
  <si>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</si>
  <si>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</si>
  <si>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</si>
  <si>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</si>
  <si>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</si>
  <si>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</si>
  <si>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</si>
  <si>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</si>
  <si>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</si>
  <si>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</si>
  <si>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</si>
  <si>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</si>
  <si>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</si>
  <si>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</si>
  <si>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</si>
  <si>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</si>
  <si>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</si>
  <si>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</si>
  <si>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</si>
  <si>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</si>
  <si>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</si>
  <si>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</si>
  <si>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</si>
  <si>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</si>
  <si>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</si>
  <si>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</si>
  <si>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</si>
  <si>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</si>
  <si>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</si>
  <si>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</si>
  <si>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</si>
  <si>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</si>
  <si>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</si>
  <si>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</si>
  <si>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</si>
  <si>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</si>
  <si>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</si>
  <si>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</si>
  <si>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</si>
  <si>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</si>
  <si>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</si>
  <si>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</si>
  <si>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</si>
  <si>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</si>
  <si>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</si>
  <si>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</si>
  <si>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</si>
  <si>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</si>
  <si>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</si>
  <si>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</si>
  <si>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</si>
  <si>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</si>
  <si>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</si>
  <si>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</si>
  <si>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</si>
  <si>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</si>
  <si>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</si>
  <si>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</si>
  <si>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</si>
  <si>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</si>
  <si>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</si>
  <si>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</si>
  <si>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</si>
  <si>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</si>
  <si>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</si>
  <si>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</si>
  <si>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</si>
  <si>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</si>
  <si>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</si>
  <si>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</si>
  <si>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</si>
  <si>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</si>
  <si>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</si>
  <si>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</si>
  <si>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</si>
  <si>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</si>
  <si>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</si>
  <si>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</si>
  <si>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</si>
  <si>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</si>
  <si>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</si>
  <si>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</si>
  <si>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</si>
  <si>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</si>
  <si>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</si>
  <si>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</si>
  <si>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</si>
  <si>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</si>
  <si>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</si>
  <si>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</si>
  <si>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</si>
  <si>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</si>
  <si>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</si>
  <si>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</si>
  <si>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</si>
  <si>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</si>
  <si>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</si>
  <si>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</si>
  <si>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</si>
  <si>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</si>
  <si>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</si>
  <si>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</si>
  <si>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</si>
  <si>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</si>
  <si>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</si>
  <si>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</si>
  <si>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</si>
  <si>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</si>
  <si>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</si>
  <si>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</si>
  <si>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</si>
  <si>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</si>
  <si>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</si>
  <si>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</si>
  <si>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</si>
  <si>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</si>
  <si>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</si>
  <si>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</si>
  <si>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</si>
  <si>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</si>
  <si>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</si>
  <si>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</si>
  <si>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</si>
  <si>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</si>
  <si>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</si>
  <si>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</si>
  <si>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</si>
  <si>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</si>
  <si>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</si>
  <si>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</si>
  <si>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</si>
  <si>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</si>
  <si>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</si>
  <si>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</si>
  <si>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</si>
  <si>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</si>
  <si>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</si>
  <si>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</si>
  <si>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</si>
  <si>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</si>
  <si>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</si>
  <si>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</si>
  <si>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</si>
  <si>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</si>
  <si>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</si>
  <si>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</si>
  <si>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</si>
  <si>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</si>
  <si>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</si>
  <si>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</si>
  <si>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</si>
  <si>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</si>
  <si>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</si>
  <si>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</si>
  <si>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</si>
  <si>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</si>
  <si>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</si>
  <si>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</si>
  <si>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</si>
  <si>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</si>
  <si>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</si>
  <si>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</si>
  <si>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</si>
  <si>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</si>
  <si>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</si>
  <si>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</si>
  <si>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</si>
  <si>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</si>
  <si>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</si>
  <si>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</si>
  <si>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</si>
  <si>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</si>
  <si>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</si>
  <si>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</si>
  <si>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</si>
  <si>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</si>
  <si>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</si>
  <si>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</si>
  <si>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</si>
  <si>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</si>
  <si>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</si>
  <si>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</si>
  <si>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</si>
  <si>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</si>
  <si>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</si>
  <si>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</si>
  <si>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</si>
  <si>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</si>
  <si>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</si>
  <si>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</si>
  <si>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</si>
  <si>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</si>
  <si>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</si>
  <si>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</si>
  <si>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</si>
  <si>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</si>
  <si>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</si>
  <si>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</si>
  <si>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</si>
  <si>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</si>
  <si>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</si>
  <si>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</si>
  <si>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</si>
  <si>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</si>
  <si>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</si>
  <si>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</si>
  <si>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</si>
  <si>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</si>
  <si>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</si>
  <si>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</si>
  <si>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</si>
  <si>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</si>
  <si>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</si>
  <si>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</si>
  <si>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</si>
  <si>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</si>
  <si>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</si>
  <si>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</si>
  <si>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</si>
  <si>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</si>
  <si>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</si>
  <si>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</si>
  <si>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</si>
  <si>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</si>
  <si>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</si>
  <si>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</si>
  <si>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</si>
  <si>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</si>
  <si>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</si>
  <si>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</si>
  <si>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</si>
  <si>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</si>
  <si>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</si>
  <si>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</si>
  <si>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</si>
  <si>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</si>
  <si>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</si>
  <si>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</si>
  <si>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</si>
  <si>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</si>
  <si>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</si>
  <si>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</si>
  <si>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</si>
  <si>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</si>
  <si>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</si>
  <si>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</si>
  <si>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</si>
  <si>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</si>
  <si>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</si>
  <si>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</si>
  <si>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</si>
  <si>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</si>
  <si>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</si>
  <si>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</si>
  <si>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</si>
  <si>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</si>
  <si>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</si>
  <si>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</si>
  <si>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</si>
  <si>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</si>
  <si>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</si>
  <si>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</si>
  <si>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</si>
  <si>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</si>
  <si>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</si>
  <si>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</si>
  <si>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</si>
  <si>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</si>
  <si>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</si>
  <si>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</si>
  <si>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</si>
  <si>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</si>
  <si>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</si>
  <si>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</si>
  <si>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</si>
  <si>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</si>
  <si>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</si>
  <si>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</si>
  <si>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</si>
  <si>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</si>
  <si>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</si>
  <si>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</si>
  <si>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</si>
  <si>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</si>
  <si>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</si>
  <si>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</si>
  <si>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</si>
  <si>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</si>
  <si>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</si>
  <si>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</si>
  <si>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</si>
  <si>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</si>
  <si>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</si>
  <si>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</si>
  <si>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</si>
  <si>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</si>
  <si>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</si>
  <si>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</si>
  <si>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</si>
  <si>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</si>
  <si>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</si>
  <si>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</si>
  <si>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</si>
  <si>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</si>
  <si>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</si>
  <si>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</si>
  <si>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</si>
  <si>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</si>
  <si>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</si>
  <si>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</si>
  <si>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</si>
  <si>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</si>
  <si>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</si>
  <si>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</si>
  <si>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</si>
  <si>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</si>
  <si>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</si>
  <si>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</si>
  <si>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</si>
  <si>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</si>
  <si>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</si>
  <si>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</si>
  <si>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</si>
  <si>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</si>
  <si>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</si>
  <si>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</si>
  <si>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</si>
  <si>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</si>
  <si>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</si>
  <si>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</si>
  <si>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</si>
  <si>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</si>
  <si>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</si>
  <si>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</si>
  <si>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</si>
  <si>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</si>
  <si>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</si>
  <si>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</si>
  <si>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</si>
  <si>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</si>
  <si>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</si>
  <si>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</si>
  <si>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</si>
  <si>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</si>
  <si>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</si>
  <si>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</si>
  <si>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</si>
  <si>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</si>
  <si>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</si>
  <si>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</si>
  <si>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</si>
  <si>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</si>
  <si>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</si>
  <si>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</si>
  <si>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</si>
  <si>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</si>
  <si>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</si>
  <si>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</si>
  <si>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</si>
  <si>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</si>
  <si>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</si>
  <si>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</si>
  <si>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</si>
  <si>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</si>
  <si>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</si>
  <si>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</si>
  <si>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</si>
  <si>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</si>
  <si>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</si>
  <si>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</si>
  <si>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</si>
  <si>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</si>
  <si>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</si>
  <si>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</si>
  <si>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</si>
  <si>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</si>
  <si>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</si>
  <si>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</si>
  <si>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</si>
  <si>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</si>
  <si>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</si>
  <si>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</si>
  <si>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</si>
  <si>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</si>
  <si>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</si>
  <si>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</si>
  <si>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</si>
  <si>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</si>
  <si>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</si>
  <si>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</si>
  <si>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</si>
  <si>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</si>
  <si>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</si>
  <si>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</si>
  <si>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</si>
  <si>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</si>
  <si>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</si>
  <si>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</si>
  <si>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</si>
  <si>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</si>
  <si>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</si>
  <si>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</si>
  <si>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</si>
  <si>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</si>
  <si>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</si>
  <si>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</si>
  <si>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</si>
  <si>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</si>
  <si>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</si>
  <si>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</si>
  <si>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</si>
  <si>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</si>
  <si>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</si>
  <si>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</si>
  <si>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</si>
  <si>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</si>
  <si>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</si>
  <si>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</si>
  <si>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</si>
  <si>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</si>
  <si>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</si>
  <si>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</si>
  <si>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</si>
  <si>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</si>
  <si>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</si>
  <si>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</si>
  <si>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</si>
  <si>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</si>
  <si>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</si>
  <si>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</si>
  <si>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</si>
  <si>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</si>
  <si>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</si>
  <si>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</si>
  <si>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</si>
  <si>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</si>
  <si>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</si>
  <si>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</si>
  <si>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</si>
  <si>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</si>
  <si>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</si>
  <si>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</si>
  <si>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</si>
  <si>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</si>
  <si>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</si>
  <si>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</si>
  <si>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</si>
  <si>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</si>
  <si>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</si>
  <si>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</si>
  <si>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</si>
  <si>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</si>
  <si>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</si>
  <si>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</si>
  <si>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</si>
  <si>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</si>
  <si>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</si>
  <si>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</si>
  <si>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</si>
  <si>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</si>
  <si>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</si>
  <si>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</si>
  <si>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</si>
  <si>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</si>
  <si>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</si>
  <si>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</si>
  <si>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</si>
  <si>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</si>
  <si>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</si>
  <si>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</si>
  <si>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</si>
  <si>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</si>
  <si>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</si>
  <si>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</si>
  <si>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</si>
  <si>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</si>
  <si>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</si>
  <si>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</si>
  <si>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</si>
  <si>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</si>
  <si>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</si>
  <si>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</si>
  <si>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</si>
  <si>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</si>
  <si>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</si>
  <si>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</si>
  <si>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</si>
  <si>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</si>
  <si>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</si>
  <si>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</si>
  <si>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</si>
  <si>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</si>
  <si>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</si>
  <si>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</si>
  <si>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</si>
  <si>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</si>
  <si>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</si>
  <si>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</si>
  <si>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</si>
  <si>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</si>
  <si>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</si>
  <si>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</si>
  <si>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</si>
  <si>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</si>
  <si>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</si>
  <si>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</si>
  <si>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</si>
  <si>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</si>
  <si>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</si>
  <si>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</si>
  <si>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</si>
  <si>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</si>
  <si>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</si>
  <si>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</si>
  <si>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</si>
  <si>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</si>
  <si>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</si>
  <si>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</si>
  <si>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</si>
  <si>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</si>
  <si>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</si>
  <si>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</si>
  <si>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</si>
  <si>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</si>
  <si>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</si>
  <si>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</si>
  <si>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</si>
  <si>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</si>
  <si>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</si>
  <si>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</si>
  <si>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</si>
  <si>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</si>
  <si>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</si>
  <si>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</si>
  <si>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</si>
  <si>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</si>
  <si>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</si>
  <si>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</si>
  <si>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</si>
  <si>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</si>
  <si>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</si>
  <si>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</si>
  <si>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</si>
  <si>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</si>
  <si>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</si>
  <si>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</si>
  <si>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</si>
  <si>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</si>
  <si>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</si>
  <si>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</si>
  <si>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</si>
  <si>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</si>
  <si>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</si>
  <si>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</si>
  <si>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</si>
  <si>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</si>
  <si>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</si>
  <si>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</si>
  <si>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</si>
  <si>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</si>
  <si>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</si>
  <si>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</si>
  <si>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</si>
  <si>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</si>
  <si>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</si>
  <si>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</si>
  <si>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</si>
  <si>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</si>
  <si>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</si>
  <si>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</si>
  <si>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</si>
  <si>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</si>
  <si>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</si>
  <si>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</si>
  <si>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</si>
  <si>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</si>
  <si>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</si>
  <si>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</si>
  <si>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</si>
  <si>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</si>
  <si>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</si>
  <si>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</si>
  <si>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</si>
  <si>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</si>
  <si>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</si>
  <si>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</si>
  <si>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</si>
  <si>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</si>
  <si>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</si>
  <si>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</si>
  <si>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</si>
  <si>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</si>
  <si>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</si>
  <si>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</si>
  <si>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</si>
  <si>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</si>
  <si>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</si>
  <si>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</si>
  <si>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</si>
  <si>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</si>
  <si>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</si>
  <si>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</si>
  <si>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</si>
  <si>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</si>
  <si>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</si>
  <si>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</si>
  <si>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</si>
  <si>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</si>
  <si>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</si>
  <si>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</si>
  <si>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</si>
  <si>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</si>
  <si>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</si>
  <si>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</si>
  <si>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</si>
  <si>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</si>
  <si>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</si>
  <si>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</si>
  <si>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</si>
  <si>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</si>
  <si>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</si>
  <si>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</si>
  <si>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</si>
  <si>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</si>
  <si>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</si>
  <si>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</si>
  <si>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</si>
  <si>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</si>
  <si>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</si>
  <si>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</si>
  <si>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</si>
  <si>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</si>
  <si>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</si>
  <si>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</si>
  <si>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</si>
  <si>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</si>
  <si>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</si>
  <si>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</si>
  <si>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</si>
  <si>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</si>
  <si>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</si>
  <si>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</si>
  <si>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</si>
  <si>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</si>
  <si>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</si>
  <si>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</si>
  <si>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</si>
  <si>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</si>
  <si>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</si>
  <si>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</si>
  <si>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</si>
  <si>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</si>
  <si>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</si>
  <si>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</si>
  <si>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</si>
  <si>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</si>
  <si>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</si>
  <si>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</si>
  <si>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</si>
  <si>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</si>
  <si>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</si>
  <si>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</si>
  <si>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</si>
  <si>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</si>
  <si>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</si>
  <si>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</si>
  <si>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</si>
  <si>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</si>
  <si>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</si>
  <si>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</si>
  <si>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</si>
  <si>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</si>
  <si>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</si>
  <si>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</si>
  <si>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</si>
  <si>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</si>
  <si>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</si>
  <si>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</si>
  <si>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</si>
  <si>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</si>
  <si>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</si>
  <si>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</si>
  <si>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</si>
  <si>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</si>
  <si>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</si>
  <si>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</si>
  <si>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</si>
  <si>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</si>
  <si>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</si>
  <si>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</si>
  <si>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</si>
  <si>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</si>
  <si>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</si>
  <si>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</si>
  <si>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</si>
  <si>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</si>
  <si>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</si>
  <si>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</si>
  <si>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</si>
  <si>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</si>
  <si>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</si>
  <si>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</si>
  <si>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</si>
  <si>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</si>
  <si>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</si>
  <si>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</si>
  <si>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</si>
  <si>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</si>
  <si>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</si>
  <si>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</si>
  <si>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</si>
  <si>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</si>
  <si>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</si>
  <si>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</si>
  <si>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</si>
  <si>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</si>
  <si>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</si>
  <si>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</si>
  <si>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</si>
  <si>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</si>
  <si>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</si>
  <si>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</si>
  <si>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</si>
  <si>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</si>
  <si>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</si>
  <si>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</si>
  <si>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</si>
  <si>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</si>
  <si>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</si>
  <si>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</si>
  <si>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</si>
  <si>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</si>
  <si>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</si>
  <si>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</si>
  <si>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</si>
  <si>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</si>
  <si>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</si>
  <si>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</si>
  <si>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</si>
  <si>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</si>
  <si>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</si>
  <si>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</si>
  <si>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</si>
  <si>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</si>
  <si>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</si>
  <si>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</si>
  <si>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</si>
  <si>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</si>
  <si>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</si>
  <si>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</si>
  <si>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</si>
  <si>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</si>
  <si>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</si>
  <si>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</si>
  <si>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</si>
  <si>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</si>
  <si>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</si>
  <si>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</si>
  <si>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</si>
  <si>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</si>
  <si>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</si>
  <si>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</si>
  <si>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</si>
  <si>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</si>
  <si>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</si>
  <si>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</si>
  <si>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</si>
  <si>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</si>
  <si>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</si>
  <si>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</si>
  <si>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</si>
  <si>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</si>
  <si>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</si>
  <si>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</si>
  <si>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</si>
  <si>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</si>
  <si>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</si>
  <si>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</si>
  <si>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</si>
  <si>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</si>
  <si>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</si>
  <si>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</si>
  <si>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</si>
  <si>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</si>
  <si>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</si>
  <si>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</si>
  <si>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</si>
  <si>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</si>
  <si>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</si>
  <si>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</si>
  <si>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</si>
  <si>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</si>
  <si>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</si>
  <si>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</si>
  <si>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</si>
  <si>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</si>
  <si>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</si>
  <si>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</si>
  <si>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</si>
  <si>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</si>
  <si>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</si>
  <si>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</si>
  <si>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</si>
  <si>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</si>
  <si>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</si>
  <si>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</si>
  <si>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</si>
  <si>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</si>
  <si>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</si>
  <si>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</si>
  <si>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</si>
  <si>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</si>
  <si>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</si>
  <si>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</si>
  <si>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</si>
  <si>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</si>
  <si>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</si>
  <si>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</si>
  <si>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</si>
  <si>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</si>
  <si>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</si>
  <si>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</si>
  <si>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</si>
  <si>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</si>
  <si>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</si>
  <si>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</si>
  <si>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</si>
  <si>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</si>
  <si>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</si>
  <si>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</si>
  <si>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</si>
  <si>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</si>
  <si>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</si>
  <si>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</si>
  <si>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</si>
  <si>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</si>
  <si>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</si>
  <si>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</si>
  <si>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</si>
  <si>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</si>
  <si>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</si>
  <si>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</si>
  <si>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</si>
  <si>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</si>
  <si>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</si>
  <si>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</si>
  <si>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</si>
  <si>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</si>
  <si>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</si>
  <si>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</si>
  <si>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</si>
  <si>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</si>
  <si>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</si>
  <si>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</si>
  <si>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</si>
  <si>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</si>
  <si>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</si>
  <si>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</si>
  <si>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</si>
  <si>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</si>
  <si>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</si>
  <si>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</si>
  <si>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</si>
  <si>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</si>
  <si>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</si>
  <si>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</si>
  <si>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</si>
  <si>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</si>
  <si>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</si>
  <si>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</si>
  <si>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</si>
  <si>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</si>
  <si>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</si>
  <si>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</si>
  <si>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</si>
  <si>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</si>
  <si>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</si>
  <si>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</si>
  <si>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</si>
  <si>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</si>
  <si>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</si>
  <si>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</si>
  <si>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</si>
  <si>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</si>
  <si>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</si>
  <si>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</si>
  <si>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</si>
  <si>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</si>
  <si>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</si>
  <si>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</si>
  <si>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</si>
  <si>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</si>
  <si>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</si>
  <si>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</si>
  <si>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</si>
  <si>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</si>
  <si>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</si>
  <si>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</si>
  <si>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</si>
  <si>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</si>
  <si>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</si>
  <si>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</si>
  <si>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</si>
  <si>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</si>
  <si>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</si>
  <si>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</si>
  <si>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</si>
  <si>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</si>
  <si>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</si>
  <si>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</si>
  <si>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</si>
  <si>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</si>
  <si>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</si>
  <si>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</si>
  <si>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</si>
  <si>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</si>
  <si>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</si>
  <si>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</si>
  <si>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</si>
  <si>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</si>
  <si>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</si>
  <si>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</si>
  <si>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</si>
  <si>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</si>
  <si>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</si>
  <si>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</si>
  <si>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</si>
  <si>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</si>
  <si>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</si>
  <si>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</si>
  <si>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</si>
  <si>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</si>
  <si>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</si>
  <si>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</si>
  <si>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</si>
  <si>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</si>
  <si>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</si>
  <si>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</si>
  <si>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</si>
  <si>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</si>
  <si>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</si>
  <si>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</si>
  <si>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</si>
  <si>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</si>
  <si>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</si>
  <si>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</si>
  <si>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</si>
  <si>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</si>
  <si>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</si>
  <si>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</si>
  <si>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</si>
  <si>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</si>
  <si>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</si>
  <si>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</si>
  <si>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</si>
  <si>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</si>
  <si>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</si>
  <si>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</si>
  <si>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</si>
  <si>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</si>
  <si>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</si>
  <si>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</si>
  <si>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</si>
  <si>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</si>
  <si>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</si>
  <si>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</si>
  <si>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</si>
  <si>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</si>
  <si>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</si>
  <si>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</si>
  <si>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</si>
  <si>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</si>
  <si>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</si>
  <si>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</si>
  <si>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</si>
  <si>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</si>
  <si>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</si>
  <si>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</si>
  <si>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</si>
  <si>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</si>
  <si>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</si>
  <si>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</si>
  <si>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</si>
  <si>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</si>
  <si>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</si>
  <si>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</si>
  <si>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</si>
  <si>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</si>
  <si>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</si>
  <si>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</si>
  <si>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</si>
  <si>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</si>
  <si>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</si>
  <si>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</si>
  <si>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</si>
  <si>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</si>
  <si>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</si>
  <si>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</si>
  <si>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</si>
  <si>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</si>
  <si>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</si>
  <si>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</si>
  <si>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</si>
  <si>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</si>
  <si>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</si>
  <si>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</si>
  <si>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</si>
  <si>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</si>
  <si>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</si>
  <si>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</si>
  <si>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</si>
  <si>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</si>
  <si>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</si>
  <si>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</si>
  <si>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</si>
  <si>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</si>
  <si>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</si>
  <si>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</si>
  <si>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</si>
  <si>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</si>
  <si>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</si>
  <si>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</si>
  <si>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</si>
  <si>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</si>
  <si>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</si>
  <si>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</si>
  <si>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</si>
  <si>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</si>
  <si>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</si>
  <si>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</si>
  <si>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</si>
  <si>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</si>
  <si>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</si>
  <si>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</si>
  <si>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</si>
  <si>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</si>
  <si>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</si>
  <si>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</si>
  <si>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</si>
  <si>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</si>
  <si>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</si>
  <si>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</si>
  <si>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</si>
  <si>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</si>
  <si>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</si>
  <si>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</si>
  <si>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</si>
  <si>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</si>
  <si>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</si>
  <si>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</si>
  <si>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</si>
  <si>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</si>
  <si>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</si>
  <si>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</si>
  <si>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</si>
  <si>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</si>
  <si>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</si>
  <si>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</si>
  <si>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</si>
  <si>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</si>
  <si>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</si>
  <si>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</si>
  <si>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</si>
  <si>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</si>
  <si>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</si>
  <si>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</si>
  <si>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</si>
  <si>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</si>
  <si>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</si>
  <si>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</si>
  <si>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</si>
  <si>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</si>
  <si>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</si>
  <si>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</si>
  <si>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</si>
  <si>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</si>
  <si>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</si>
  <si>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</si>
  <si>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</si>
  <si>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</si>
  <si>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</si>
  <si>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</si>
  <si>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</si>
  <si>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</si>
  <si>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</si>
  <si>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</si>
  <si>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</si>
  <si>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</si>
  <si>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</si>
  <si>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</si>
  <si>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</si>
  <si>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</si>
  <si>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</si>
  <si>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</si>
  <si>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</si>
  <si>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</si>
  <si>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</si>
  <si>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</si>
  <si>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</si>
  <si>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</si>
  <si>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</si>
  <si>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</si>
  <si>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</si>
  <si>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</si>
  <si>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</si>
  <si>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</si>
  <si>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</si>
  <si>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</si>
  <si>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</si>
  <si>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</si>
  <si>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</si>
  <si>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</si>
  <si>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</si>
  <si>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</si>
  <si>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</si>
  <si>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</si>
  <si>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</si>
  <si>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</si>
  <si>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</si>
  <si>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</si>
  <si>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</si>
  <si>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</si>
  <si>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</si>
  <si>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</si>
  <si>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</si>
  <si>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</si>
  <si>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</si>
  <si>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</si>
  <si>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</si>
  <si>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</si>
  <si>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</si>
  <si>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</si>
  <si>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</si>
  <si>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</si>
  <si>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</si>
  <si>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</si>
  <si>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</si>
  <si>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</si>
  <si>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</si>
  <si>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</si>
  <si>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</si>
  <si>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</si>
  <si>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</si>
  <si>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</si>
  <si>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</si>
  <si>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</si>
  <si>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</si>
  <si>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</si>
  <si>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</si>
  <si>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</si>
  <si>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</si>
  <si>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</si>
  <si>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</si>
  <si>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</si>
  <si>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</si>
  <si>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</si>
  <si>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</si>
  <si>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</si>
  <si>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</si>
  <si>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</si>
  <si>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</si>
  <si>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</si>
  <si>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</si>
  <si>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</si>
  <si>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</si>
  <si>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</si>
  <si>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</si>
  <si>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</si>
  <si>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</si>
  <si>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</si>
  <si>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</si>
  <si>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</si>
  <si>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</si>
  <si>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</si>
  <si>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</si>
  <si>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</si>
  <si>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</si>
  <si>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</si>
  <si>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</si>
  <si>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</si>
  <si>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</si>
  <si>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</si>
  <si>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</si>
  <si>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</si>
  <si>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</si>
  <si>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</si>
  <si>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</si>
  <si>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</si>
  <si>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</si>
  <si>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</si>
  <si>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</si>
  <si>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</si>
  <si>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</si>
  <si>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</si>
  <si>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</si>
  <si>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</si>
  <si>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</si>
  <si>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</si>
  <si>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</si>
  <si>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</si>
  <si>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</si>
  <si>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</si>
  <si>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</si>
  <si>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</si>
  <si>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</si>
  <si>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</si>
  <si>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</si>
  <si>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</si>
  <si>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</si>
  <si>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</si>
  <si>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</si>
  <si>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</si>
  <si>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</si>
  <si>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</si>
  <si>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</si>
  <si>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</si>
  <si>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</si>
  <si>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</si>
  <si>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</si>
  <si>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</si>
  <si>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</si>
  <si>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</si>
  <si>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</si>
  <si>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</si>
  <si>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</si>
  <si>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</si>
  <si>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</si>
  <si>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</si>
  <si>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</si>
  <si>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</si>
  <si>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</si>
  <si>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</si>
  <si>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</si>
  <si>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</si>
  <si>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</si>
  <si>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</si>
  <si>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</si>
  <si>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</si>
  <si>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</si>
  <si>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</si>
  <si>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</si>
  <si>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</si>
  <si>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</si>
  <si>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</si>
  <si>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</si>
  <si>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</si>
  <si>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</si>
  <si>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</si>
  <si>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</si>
  <si>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</si>
  <si>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</si>
  <si>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</si>
  <si>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</si>
  <si>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</si>
  <si>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</si>
  <si>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</si>
  <si>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</si>
  <si>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</si>
  <si>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</si>
  <si>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</si>
  <si>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</si>
  <si>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</si>
  <si>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</si>
  <si>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</si>
  <si>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</si>
  <si>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</si>
  <si>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</si>
  <si>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</si>
  <si>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</si>
  <si>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</si>
  <si>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</si>
  <si>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</si>
  <si>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</si>
  <si>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</si>
  <si>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</si>
  <si>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</si>
  <si>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</si>
  <si>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</si>
  <si>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</si>
  <si>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</si>
  <si>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</si>
  <si>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</si>
  <si>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</si>
  <si>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</si>
  <si>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</si>
  <si>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</si>
  <si>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</si>
  <si>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</si>
  <si>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</si>
  <si>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</si>
  <si>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</si>
  <si>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</si>
  <si>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</si>
  <si>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</si>
  <si>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</si>
  <si>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</si>
  <si>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</si>
  <si>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</si>
  <si>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</si>
  <si>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</si>
  <si>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</si>
  <si>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</si>
  <si>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</si>
  <si>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</si>
  <si>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</si>
  <si>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</si>
  <si>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</si>
  <si>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</si>
  <si>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</si>
  <si>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</si>
  <si>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</si>
  <si>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</si>
  <si>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</si>
  <si>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</si>
  <si>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</si>
  <si>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</si>
  <si>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</si>
  <si>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</si>
  <si>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</si>
  <si>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</si>
  <si>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</si>
  <si>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</si>
  <si>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</si>
  <si>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</si>
  <si>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</si>
  <si>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</si>
  <si>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</si>
  <si>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</si>
  <si>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</si>
  <si>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</si>
  <si>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</si>
  <si>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</si>
  <si>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</si>
  <si>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</si>
  <si>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</si>
  <si>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</si>
  <si>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</si>
  <si>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</si>
  <si>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</si>
  <si>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</si>
  <si>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</si>
  <si>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</si>
  <si>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</si>
  <si>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</si>
  <si>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</si>
  <si>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</si>
  <si>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</si>
  <si>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</si>
  <si>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</si>
  <si>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</si>
  <si>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</si>
  <si>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</si>
  <si>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</si>
  <si>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</si>
  <si>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</si>
  <si>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</si>
  <si>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</si>
  <si>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</si>
  <si>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</si>
  <si>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</si>
  <si>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</si>
  <si>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</si>
  <si>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</si>
  <si>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</si>
  <si>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</si>
  <si>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</si>
  <si>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</si>
  <si>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</si>
  <si>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</si>
  <si>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</si>
  <si>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</si>
  <si>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</si>
  <si>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</si>
  <si>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</si>
  <si>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</si>
  <si>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</si>
  <si>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</si>
  <si>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</si>
  <si>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</si>
  <si>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</si>
  <si>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</si>
  <si>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</si>
  <si>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</si>
  <si>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</si>
  <si>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</si>
  <si>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</si>
  <si>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</si>
  <si>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</si>
  <si>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</si>
  <si>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</si>
  <si>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</si>
  <si>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</si>
  <si>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</si>
  <si>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</si>
  <si>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</si>
  <si>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</si>
  <si>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</si>
  <si>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</si>
  <si>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</si>
  <si>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</si>
  <si>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</si>
  <si>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</si>
  <si>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</si>
  <si>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</si>
  <si>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</si>
  <si>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</si>
  <si>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</si>
  <si>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</si>
  <si>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</si>
  <si>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</si>
  <si>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</si>
  <si>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</si>
  <si>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</si>
  <si>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</si>
  <si>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</si>
  <si>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</si>
  <si>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</si>
  <si>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</si>
  <si>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</si>
  <si>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</si>
  <si>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</si>
  <si>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</si>
  <si>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</si>
  <si>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</si>
  <si>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</si>
  <si>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</si>
  <si>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</si>
  <si>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</si>
  <si>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</si>
  <si>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</si>
  <si>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</si>
  <si>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</si>
  <si>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</si>
  <si>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</si>
  <si>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</si>
  <si>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</si>
  <si>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</si>
  <si>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</si>
  <si>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</si>
  <si>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</si>
  <si>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</si>
  <si>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</si>
  <si>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</si>
  <si>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</si>
  <si>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</si>
  <si>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</si>
  <si>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</si>
  <si>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</si>
  <si>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</si>
  <si>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</si>
  <si>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</si>
  <si>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</si>
  <si>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</si>
  <si>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</si>
  <si>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</si>
  <si>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</si>
  <si>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</si>
  <si>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</si>
  <si>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</si>
  <si>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</si>
  <si>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</si>
  <si>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</si>
  <si>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</si>
  <si>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</si>
  <si>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</si>
  <si>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</si>
  <si>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</si>
  <si>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</si>
  <si>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</si>
  <si>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</si>
  <si>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</si>
  <si>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</si>
  <si>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</si>
  <si>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</si>
  <si>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</si>
  <si>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</si>
  <si>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</si>
  <si>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</si>
  <si>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</si>
  <si>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</si>
  <si>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</si>
  <si>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</si>
  <si>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</si>
  <si>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</si>
  <si>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</si>
  <si>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</si>
  <si>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</si>
  <si>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</si>
  <si>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</si>
  <si>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</si>
  <si>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</si>
  <si>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</si>
  <si>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</si>
  <si>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</si>
  <si>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</si>
  <si>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</si>
  <si>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</si>
  <si>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</si>
  <si>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</si>
  <si>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</si>
  <si>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</si>
  <si>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</si>
  <si>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</si>
  <si>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</si>
  <si>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</si>
  <si>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</si>
  <si>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</si>
  <si>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</si>
  <si>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</si>
  <si>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</si>
  <si>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</si>
  <si>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</si>
  <si>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</si>
  <si>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</si>
  <si>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</si>
  <si>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</si>
  <si>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</si>
  <si>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</si>
  <si>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</si>
  <si>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</si>
  <si>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</si>
  <si>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</si>
  <si>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</si>
  <si>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</si>
  <si>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</si>
  <si>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</si>
  <si>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</si>
  <si>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</si>
  <si>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</si>
  <si>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</si>
  <si>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</si>
  <si>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</si>
  <si>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</si>
  <si>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</si>
  <si>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</si>
  <si>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</si>
  <si>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</si>
  <si>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</si>
  <si>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</si>
  <si>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</si>
  <si>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</si>
  <si>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</si>
  <si>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</si>
  <si>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</si>
  <si>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</si>
  <si>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</si>
  <si>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</si>
  <si>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</si>
  <si>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</si>
  <si>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</si>
  <si>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</si>
  <si>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</si>
  <si>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</si>
  <si>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</si>
  <si>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</si>
  <si>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</si>
  <si>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</si>
  <si>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</si>
  <si>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</si>
  <si>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</si>
  <si>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</si>
  <si>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</si>
  <si>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</si>
  <si>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</si>
  <si>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</si>
  <si>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</si>
  <si>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</si>
  <si>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</si>
  <si>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</si>
  <si>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</si>
  <si>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</si>
  <si>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</si>
  <si>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</si>
  <si>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</si>
  <si>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</si>
  <si>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</si>
  <si>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</si>
  <si>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</si>
  <si>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</si>
  <si>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</si>
  <si>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</si>
  <si>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</si>
  <si>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</si>
  <si>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</si>
  <si>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</si>
  <si>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</si>
  <si>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</si>
  <si>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</si>
  <si>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</si>
  <si>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</si>
  <si>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</si>
  <si>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</si>
  <si>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</si>
  <si>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</si>
  <si>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</si>
  <si>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</si>
  <si>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</si>
  <si>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</si>
  <si>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</si>
  <si>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</si>
  <si>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</si>
  <si>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</si>
  <si>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</si>
  <si>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</si>
  <si>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</si>
  <si>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</si>
  <si>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</si>
  <si>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</si>
  <si>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</si>
  <si>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</si>
  <si>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</si>
  <si>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</si>
  <si>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</si>
  <si>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</si>
  <si>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</si>
  <si>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</si>
  <si>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</si>
  <si>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</si>
  <si>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</si>
  <si>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</si>
  <si>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</si>
  <si>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</si>
  <si>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</si>
  <si>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</si>
  <si>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</si>
  <si>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</si>
  <si>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</si>
  <si>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</si>
  <si>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</si>
  <si>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</si>
  <si>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</si>
  <si>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</si>
  <si>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</si>
  <si>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</si>
  <si>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</si>
  <si>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</si>
  <si>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</si>
  <si>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</si>
  <si>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</si>
  <si>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</si>
  <si>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</si>
  <si>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</si>
  <si>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</si>
  <si>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</si>
  <si>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</si>
  <si>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</si>
  <si>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</si>
  <si>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</si>
  <si>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</si>
  <si>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</si>
  <si>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</si>
  <si>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</si>
  <si>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</si>
  <si>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</si>
  <si>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</si>
  <si>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</si>
  <si>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</si>
  <si>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</si>
  <si>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</si>
  <si>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</si>
  <si>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</si>
  <si>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</si>
  <si>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</si>
  <si>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</si>
  <si>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</si>
  <si>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</si>
  <si>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</si>
  <si>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</si>
  <si>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</si>
  <si>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</si>
  <si>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</si>
  <si>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</si>
  <si>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</si>
  <si>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</si>
  <si>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</si>
  <si>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</si>
  <si>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</si>
  <si>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</si>
  <si>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</si>
  <si>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</si>
  <si>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</si>
  <si>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</si>
  <si>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</si>
  <si>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</si>
  <si>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</si>
  <si>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</si>
  <si>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</si>
  <si>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</si>
  <si>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</si>
  <si>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</si>
  <si>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</si>
  <si>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</si>
  <si>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</si>
  <si>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</si>
  <si>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</si>
  <si>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</si>
  <si>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</si>
  <si>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</si>
  <si>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</si>
  <si>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</si>
  <si>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</si>
  <si>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</si>
  <si>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</si>
  <si>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</si>
  <si>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</si>
  <si>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</si>
  <si>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</si>
  <si>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</si>
  <si>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</si>
  <si>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</si>
  <si>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</si>
  <si>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</si>
  <si>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</si>
  <si>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</si>
  <si>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</si>
  <si>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</si>
  <si>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</si>
  <si>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</si>
  <si>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</si>
  <si>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</si>
  <si>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</si>
  <si>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</si>
  <si>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</si>
  <si>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</si>
  <si>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</si>
  <si>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</si>
  <si>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</si>
  <si>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</si>
  <si>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</si>
  <si>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</si>
  <si>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</si>
  <si>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</si>
  <si>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</si>
  <si>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</si>
  <si>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</si>
  <si>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</si>
  <si>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</si>
  <si>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</si>
  <si>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</si>
  <si>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</si>
  <si>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</si>
  <si>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</si>
  <si>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</si>
  <si>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</si>
  <si>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</si>
  <si>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</si>
  <si>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</si>
  <si>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</si>
  <si>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</si>
  <si>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</si>
  <si>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</si>
  <si>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</si>
  <si>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</si>
  <si>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</si>
  <si>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</si>
  <si>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</si>
  <si>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</si>
  <si>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</si>
  <si>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</si>
  <si>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</si>
  <si>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</si>
  <si>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</si>
  <si>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</si>
  <si>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</si>
  <si>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</si>
  <si>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</si>
  <si>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</si>
  <si>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</si>
  <si>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</si>
  <si>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</si>
  <si>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</si>
  <si>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</si>
  <si>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</si>
  <si>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</si>
  <si>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</si>
  <si>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</si>
  <si>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</si>
  <si>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</si>
  <si>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</si>
  <si>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</si>
  <si>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</si>
  <si>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</si>
  <si>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</si>
  <si>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</si>
  <si>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</si>
  <si>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</si>
  <si>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</si>
  <si>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</si>
  <si>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</si>
  <si>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</si>
  <si>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</si>
  <si>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</si>
  <si>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</si>
  <si>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</si>
  <si>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</si>
  <si>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</si>
  <si>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</si>
  <si>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</si>
  <si>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</si>
  <si>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</si>
  <si>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</si>
  <si>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</si>
  <si>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</si>
  <si>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</si>
  <si>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</si>
  <si>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</si>
  <si>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</si>
  <si>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</si>
  <si>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</si>
  <si>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</si>
  <si>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</si>
  <si>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</si>
  <si>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</si>
  <si>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</si>
  <si>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</si>
  <si>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</si>
  <si>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</si>
  <si>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</si>
  <si>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</si>
  <si>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</si>
  <si>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</si>
  <si>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</si>
  <si>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</si>
  <si>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</si>
  <si>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</si>
  <si>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</si>
  <si>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</si>
  <si>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</si>
  <si>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</si>
  <si>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</si>
  <si>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</si>
  <si>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</si>
  <si>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</si>
  <si>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</si>
  <si>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</si>
  <si>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</si>
  <si>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</si>
  <si>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</si>
  <si>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</si>
  <si>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</si>
  <si>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</si>
  <si>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</si>
  <si>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</si>
  <si>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</si>
  <si>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</si>
  <si>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</si>
  <si>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</si>
  <si>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</si>
  <si>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</si>
  <si>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</si>
  <si>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</si>
  <si>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</si>
  <si>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</si>
  <si>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</si>
  <si>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</si>
  <si>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</si>
  <si>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</si>
  <si>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</si>
  <si>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</si>
  <si>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</si>
  <si>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</si>
  <si>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</si>
  <si>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</si>
  <si>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</si>
  <si>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</si>
  <si>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</si>
  <si>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</si>
  <si>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</si>
  <si>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</si>
  <si>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</si>
  <si>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</si>
  <si>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</si>
  <si>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</si>
  <si>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</si>
  <si>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</si>
  <si>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</si>
  <si>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</si>
  <si>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</si>
  <si>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</si>
  <si>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</si>
  <si>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</si>
  <si>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</si>
  <si>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</si>
  <si>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</si>
  <si>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</si>
  <si>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</si>
  <si>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</si>
  <si>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</si>
  <si>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</si>
  <si>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</si>
  <si>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</si>
  <si>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</si>
  <si>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</si>
  <si>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</si>
  <si>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</si>
  <si>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</si>
  <si>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</si>
  <si>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</si>
  <si>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</si>
  <si>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</si>
  <si>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</si>
  <si>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</si>
  <si>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</si>
  <si>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</si>
  <si>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</si>
  <si>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</si>
  <si>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</si>
  <si>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</si>
  <si>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</si>
  <si>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</si>
  <si>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</si>
  <si>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</si>
  <si>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</si>
  <si>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</si>
  <si>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</si>
  <si>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</si>
  <si>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</si>
  <si>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</si>
  <si>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</si>
  <si>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</si>
  <si>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</si>
  <si>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</si>
  <si>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</si>
  <si>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</si>
  <si>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</si>
  <si>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</si>
  <si>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</si>
  <si>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</si>
  <si>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</si>
  <si>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</si>
  <si>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</si>
  <si>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</si>
  <si>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</si>
  <si>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</si>
  <si>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</si>
  <si>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</si>
  <si>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</si>
  <si>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</si>
  <si>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</si>
  <si>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</si>
  <si>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</si>
  <si>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</si>
  <si>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</si>
  <si>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</si>
  <si>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</si>
  <si>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</si>
  <si>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</si>
  <si>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</si>
  <si>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</si>
  <si>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</si>
  <si>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</si>
  <si>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</si>
  <si>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</si>
  <si>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</si>
  <si>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</si>
  <si>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</si>
  <si>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</si>
  <si>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</si>
  <si>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</si>
  <si>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</si>
  <si>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</si>
  <si>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</si>
  <si>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</si>
  <si>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</si>
  <si>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</si>
  <si>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</si>
  <si>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</si>
  <si>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</si>
  <si>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</si>
  <si>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</si>
  <si>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</si>
  <si>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</si>
  <si>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</si>
  <si>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</si>
  <si>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</si>
  <si>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</si>
  <si>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</si>
  <si>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</si>
  <si>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</si>
  <si>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</si>
  <si>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</si>
  <si>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</si>
  <si>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</si>
  <si>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</si>
  <si>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</si>
  <si>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</si>
  <si>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</si>
  <si>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</si>
  <si>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</si>
  <si>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</si>
  <si>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</si>
  <si>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</si>
  <si>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</si>
  <si>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</si>
  <si>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</si>
  <si>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</si>
  <si>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</si>
  <si>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</si>
  <si>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</si>
  <si>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</si>
  <si>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</si>
  <si>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</si>
  <si>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</si>
  <si>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</si>
  <si>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</si>
  <si>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</si>
  <si>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</si>
  <si>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</si>
  <si>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</si>
  <si>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</si>
  <si>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</si>
  <si>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</si>
  <si>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</si>
  <si>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</si>
  <si>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</si>
  <si>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</si>
  <si>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</si>
  <si>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</si>
  <si>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</si>
  <si>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</si>
  <si>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</si>
  <si>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</si>
  <si>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</si>
  <si>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</si>
  <si>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</si>
  <si>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</si>
  <si>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</si>
  <si>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</si>
  <si>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</si>
  <si>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</si>
  <si>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</si>
  <si>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</si>
  <si>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</si>
  <si>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</si>
  <si>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</si>
  <si>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</si>
  <si>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</si>
  <si>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</si>
  <si>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</si>
  <si>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</si>
  <si>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</si>
  <si>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</si>
  <si>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</si>
  <si>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</si>
  <si>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</si>
  <si>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</si>
  <si>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</si>
  <si>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</si>
  <si>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</si>
  <si>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</si>
  <si>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</si>
  <si>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</si>
  <si>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</si>
  <si>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</si>
  <si>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</si>
  <si>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</si>
  <si>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</si>
  <si>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</si>
  <si>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</si>
  <si>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</si>
  <si>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</si>
  <si>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</si>
  <si>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</si>
  <si>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</si>
  <si>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</si>
  <si>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</si>
  <si>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</si>
  <si>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</si>
  <si>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</si>
  <si>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</si>
  <si>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</si>
  <si>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</si>
  <si>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</si>
  <si>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</si>
  <si>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</si>
  <si>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</si>
  <si>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</si>
  <si>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</si>
  <si>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</si>
  <si>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</si>
  <si>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</si>
  <si>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</si>
  <si>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</si>
  <si>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</si>
  <si>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</si>
  <si>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</si>
  <si>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</si>
  <si>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</si>
  <si>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</si>
  <si>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</si>
  <si>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</si>
  <si>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</si>
  <si>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</si>
  <si>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</si>
  <si>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</si>
  <si>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</si>
  <si>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</si>
  <si>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</si>
  <si>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</si>
  <si>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</si>
  <si>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</si>
  <si>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</si>
  <si>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</si>
  <si>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</si>
  <si>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</si>
  <si>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</si>
  <si>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</si>
  <si>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</si>
  <si>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</si>
  <si>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</si>
  <si>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</si>
  <si>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</si>
  <si>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</si>
  <si>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</si>
  <si>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</si>
  <si>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</si>
  <si>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</si>
  <si>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</si>
  <si>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</si>
  <si>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</si>
  <si>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</si>
  <si>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</si>
  <si>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</si>
  <si>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</si>
  <si>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</si>
  <si>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</si>
  <si>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</si>
  <si>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</si>
  <si>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</si>
  <si>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</si>
  <si>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</si>
  <si>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</si>
  <si>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</si>
  <si>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</si>
  <si>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</si>
  <si>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</si>
  <si>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</si>
  <si>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</si>
  <si>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</si>
  <si>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</si>
  <si>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</si>
  <si>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</si>
  <si>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</si>
  <si>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</si>
  <si>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</si>
  <si>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</si>
  <si>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</si>
  <si>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</si>
  <si>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</si>
  <si>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</si>
  <si>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</si>
  <si>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</si>
  <si>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</si>
  <si>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</si>
  <si>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</si>
  <si>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</si>
  <si>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</si>
  <si>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</si>
  <si>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</si>
  <si>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</si>
  <si>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</si>
  <si>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</si>
  <si>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</si>
  <si>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</si>
  <si>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</si>
  <si>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</si>
  <si>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</si>
  <si>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</si>
  <si>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</si>
  <si>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</si>
  <si>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</si>
  <si>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</si>
  <si>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</si>
  <si>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</si>
  <si>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</si>
  <si>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</si>
  <si>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</si>
  <si>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</si>
  <si>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</si>
  <si>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</si>
  <si>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</si>
  <si>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</si>
  <si>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</si>
  <si>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</si>
  <si>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</si>
  <si>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</si>
  <si>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</si>
  <si>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</si>
  <si>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</si>
  <si>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</si>
  <si>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</si>
  <si>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</si>
  <si>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</si>
  <si>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</si>
  <si>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</si>
  <si>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</si>
  <si>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</si>
  <si>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</si>
  <si>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</si>
  <si>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</si>
  <si>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</si>
  <si>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</si>
  <si>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</si>
  <si>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</si>
  <si>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</si>
  <si>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</si>
  <si>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</si>
  <si>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</si>
  <si>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</si>
  <si>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</si>
  <si>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</si>
  <si>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</si>
  <si>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</si>
  <si>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</si>
  <si>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</si>
  <si>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</si>
  <si>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</si>
  <si>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</si>
  <si>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</si>
  <si>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</si>
  <si>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</si>
  <si>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</si>
  <si>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</si>
  <si>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</si>
  <si>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</si>
  <si>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</si>
  <si>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</si>
  <si>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</si>
  <si>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</si>
  <si>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</si>
  <si>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</si>
  <si>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</si>
  <si>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</si>
  <si>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</si>
  <si>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</si>
  <si>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</si>
  <si>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</si>
  <si>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</si>
  <si>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</si>
  <si>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</si>
  <si>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</si>
  <si>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</si>
  <si>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</si>
  <si>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</si>
  <si>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</si>
  <si>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</si>
  <si>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</si>
  <si>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</si>
  <si>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</si>
  <si>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</si>
  <si>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</si>
  <si>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</si>
  <si>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</si>
  <si>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</si>
  <si>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</si>
  <si>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</si>
  <si>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</si>
  <si>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</si>
  <si>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</si>
  <si>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</si>
  <si>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</si>
  <si>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</si>
  <si>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</si>
  <si>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</si>
  <si>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</si>
  <si>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</si>
  <si>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</si>
  <si>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</si>
  <si>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</si>
  <si>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</si>
  <si>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</si>
  <si>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</si>
  <si>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</si>
  <si>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</si>
  <si>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</si>
  <si>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</si>
  <si>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</si>
  <si>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</si>
  <si>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</si>
  <si>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</si>
  <si>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</si>
  <si>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</si>
  <si>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</si>
  <si>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</si>
  <si>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</si>
  <si>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</si>
  <si>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</si>
  <si>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</si>
  <si>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</si>
  <si>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</si>
  <si>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</si>
  <si>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</si>
  <si>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</si>
  <si>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</si>
  <si>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</si>
  <si>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</si>
  <si>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</si>
  <si>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</si>
  <si>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</si>
  <si>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</si>
  <si>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</si>
  <si>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</si>
  <si>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</si>
  <si>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</si>
  <si>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</si>
  <si>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</si>
  <si>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</si>
  <si>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</si>
  <si>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</si>
  <si>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</si>
  <si>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</si>
  <si>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</si>
  <si>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</si>
  <si>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</si>
  <si>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</si>
  <si>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</si>
  <si>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</si>
  <si>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</si>
  <si>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</si>
  <si>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</si>
  <si>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</si>
  <si>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</si>
  <si>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</si>
  <si>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</si>
  <si>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</si>
  <si>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</si>
  <si>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</si>
  <si>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</si>
  <si>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</si>
  <si>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</si>
  <si>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</si>
  <si>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</si>
  <si>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</si>
  <si>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</si>
  <si>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</si>
  <si>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</si>
  <si>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</si>
  <si>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</si>
  <si>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</si>
  <si>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</si>
  <si>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</si>
  <si>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</si>
  <si>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</si>
  <si>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</si>
  <si>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</si>
  <si>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</si>
  <si>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</si>
  <si>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</si>
  <si>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</si>
  <si>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</si>
  <si>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</si>
  <si>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</si>
  <si>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</si>
  <si>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</si>
  <si>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</si>
  <si>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</si>
  <si>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</si>
  <si>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</si>
  <si>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</si>
  <si>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</si>
  <si>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</si>
  <si>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</si>
  <si>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</si>
  <si>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</si>
  <si>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</si>
  <si>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</si>
  <si>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</si>
  <si>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</si>
  <si>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</si>
  <si>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</si>
  <si>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</si>
  <si>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</si>
  <si>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</si>
  <si>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</si>
  <si>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</si>
  <si>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</si>
  <si>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</si>
  <si>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</si>
  <si>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</si>
  <si>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</si>
  <si>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</si>
  <si>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</si>
  <si>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</si>
  <si>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</si>
  <si>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</si>
  <si>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</si>
  <si>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</si>
  <si>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</si>
  <si>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</si>
  <si>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</si>
  <si>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</si>
  <si>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</si>
  <si>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</si>
  <si>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</si>
  <si>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</si>
  <si>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</si>
  <si>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</si>
  <si>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</si>
  <si>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</si>
  <si>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</si>
  <si>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</si>
  <si>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</si>
  <si>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</si>
  <si>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</si>
  <si>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</si>
  <si>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</si>
  <si>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</si>
  <si>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</si>
  <si>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</si>
  <si>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</si>
  <si>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</si>
  <si>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</si>
  <si>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</si>
  <si>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</si>
  <si>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</si>
  <si>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</si>
  <si>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</si>
  <si>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</si>
  <si>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</si>
  <si>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</si>
  <si>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</si>
  <si>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</si>
  <si>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</si>
  <si>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</si>
  <si>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</si>
  <si>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</si>
  <si>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</si>
  <si>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</si>
  <si>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</si>
  <si>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</si>
  <si>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</si>
  <si>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</si>
  <si>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</si>
  <si>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</si>
  <si>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</si>
  <si>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</si>
  <si>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</si>
  <si>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</si>
  <si>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</si>
  <si>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</si>
  <si>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</si>
  <si>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</si>
  <si>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</si>
  <si>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</si>
  <si>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</si>
  <si>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</si>
  <si>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</si>
  <si>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</si>
  <si>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</si>
  <si>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</si>
  <si>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</si>
  <si>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</si>
  <si>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</si>
  <si>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</si>
  <si>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</si>
  <si>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</si>
  <si>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</si>
  <si>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</si>
  <si>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</si>
  <si>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</si>
  <si>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</si>
  <si>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</si>
  <si>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</si>
  <si>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</si>
  <si>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</si>
  <si>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</si>
  <si>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</si>
  <si>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</si>
  <si>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</si>
  <si>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</si>
  <si>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</si>
  <si>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</si>
  <si>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</si>
  <si>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</si>
  <si>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</si>
  <si>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</si>
  <si>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</si>
  <si>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</si>
  <si>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</si>
  <si>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</si>
  <si>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</si>
  <si>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</si>
  <si>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</si>
  <si>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</si>
  <si>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</si>
  <si>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</si>
  <si>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</si>
  <si>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</si>
  <si>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</si>
  <si>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</si>
  <si>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</si>
  <si>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</si>
  <si>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</si>
  <si>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</si>
  <si>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</si>
  <si>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</si>
  <si>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</si>
  <si>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</si>
  <si>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</si>
  <si>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</si>
  <si>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</si>
  <si>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</si>
  <si>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</si>
  <si>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</si>
  <si>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</si>
  <si>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</si>
  <si>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</si>
  <si>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</si>
  <si>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</si>
  <si>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</si>
  <si>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</si>
  <si>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</si>
  <si>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</si>
  <si>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</si>
  <si>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</si>
  <si>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</si>
  <si>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</si>
  <si>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</si>
  <si>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</si>
  <si>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</si>
  <si>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</si>
  <si>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</si>
  <si>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</si>
  <si>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</si>
  <si>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</si>
  <si>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</si>
  <si>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</si>
  <si>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</si>
  <si>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</si>
  <si>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</si>
  <si>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</si>
  <si>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</si>
  <si>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</si>
  <si>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</si>
  <si>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</si>
  <si>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</si>
  <si>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</si>
  <si>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</si>
  <si>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</si>
  <si>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</si>
  <si>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</si>
  <si>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</si>
  <si>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</si>
  <si>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</si>
  <si>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</si>
  <si>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</si>
  <si>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</si>
  <si>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</si>
  <si>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</si>
  <si>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</si>
  <si>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</si>
  <si>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</si>
  <si>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</si>
  <si>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</si>
  <si>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</si>
  <si>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</si>
  <si>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</si>
  <si>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</si>
  <si>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</si>
  <si>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</si>
  <si>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</si>
  <si>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</si>
  <si>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</si>
  <si>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</si>
  <si>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</si>
  <si>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</si>
  <si>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</si>
  <si>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</si>
  <si>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</si>
  <si>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</si>
  <si>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</si>
  <si>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</si>
  <si>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</si>
  <si>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</si>
  <si>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</si>
  <si>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</si>
  <si>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</si>
  <si>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</si>
  <si>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</si>
  <si>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</si>
  <si>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</si>
  <si>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</si>
  <si>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</si>
  <si>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</si>
  <si>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</si>
  <si>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</si>
  <si>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</si>
  <si>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</si>
  <si>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</si>
  <si>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</si>
  <si>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</si>
  <si>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</si>
  <si>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</si>
  <si>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</si>
  <si>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</si>
  <si>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</si>
  <si>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</si>
  <si>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</si>
  <si>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</si>
  <si>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</si>
  <si>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</si>
  <si>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</si>
  <si>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</si>
  <si>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</si>
  <si>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</si>
  <si>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</si>
  <si>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</si>
  <si>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</si>
  <si>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</si>
  <si>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</si>
  <si>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</si>
  <si>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</si>
  <si>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</si>
  <si>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</si>
  <si>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</si>
  <si>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</si>
  <si>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</si>
  <si>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</si>
  <si>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</si>
  <si>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</si>
  <si>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</si>
  <si>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</si>
  <si>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</si>
  <si>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</si>
  <si>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</si>
  <si>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</si>
  <si>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</si>
  <si>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</si>
  <si>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</si>
  <si>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</si>
  <si>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</si>
  <si>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</si>
  <si>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</si>
  <si>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</si>
  <si>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</si>
  <si>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</si>
  <si>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</si>
  <si>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</si>
  <si>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</si>
  <si>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</si>
  <si>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</si>
  <si>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</si>
  <si>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</si>
  <si>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</si>
  <si>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</si>
  <si>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</si>
  <si>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</si>
  <si>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</si>
  <si>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</si>
  <si>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</si>
  <si>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</si>
  <si>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</si>
  <si>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</si>
  <si>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</si>
  <si>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</si>
  <si>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</si>
  <si>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</si>
  <si>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</si>
  <si>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</si>
  <si>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</si>
  <si>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</si>
  <si>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</si>
  <si>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</si>
  <si>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</si>
  <si>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</si>
  <si>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</si>
  <si>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</si>
  <si>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</si>
  <si>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</si>
  <si>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</si>
  <si>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</si>
  <si>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</si>
  <si>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</si>
  <si>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</si>
  <si>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</si>
  <si>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</si>
  <si>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</si>
  <si>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</si>
  <si>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</si>
  <si>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</si>
  <si>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</si>
  <si>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</si>
  <si>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</si>
  <si>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</si>
  <si>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</si>
  <si>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</si>
  <si>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</si>
  <si>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</si>
  <si>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</si>
  <si>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</si>
  <si>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</si>
  <si>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</si>
  <si>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</si>
  <si>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</si>
  <si>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</si>
  <si>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</si>
  <si>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</si>
  <si>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</si>
  <si>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</si>
  <si>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</si>
  <si>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</si>
  <si>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</si>
  <si>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</si>
  <si>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</si>
  <si>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</si>
  <si>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</si>
  <si>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</si>
  <si>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</si>
  <si>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</si>
  <si>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</si>
  <si>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</si>
  <si>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</si>
  <si>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</si>
  <si>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</si>
  <si>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</si>
  <si>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</si>
  <si>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</si>
  <si>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</si>
  <si>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</si>
  <si>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</si>
  <si>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</si>
  <si>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</si>
  <si>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</si>
  <si>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</si>
  <si>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</si>
  <si>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</si>
  <si>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</si>
  <si>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</si>
  <si>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</si>
  <si>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</si>
  <si>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</si>
  <si>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</si>
  <si>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</si>
  <si>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</si>
  <si>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</si>
  <si>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</si>
  <si>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</si>
  <si>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</si>
  <si>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</si>
  <si>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</si>
  <si>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</si>
  <si>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</si>
  <si>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</si>
  <si>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</si>
  <si>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</si>
  <si>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</si>
  <si>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</si>
  <si>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</si>
  <si>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</si>
  <si>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</si>
  <si>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</si>
  <si>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</si>
  <si>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</si>
  <si>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</si>
  <si>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</si>
  <si>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</si>
  <si>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</si>
  <si>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</si>
  <si>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</si>
  <si>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</si>
  <si>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</si>
  <si>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</si>
  <si>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</si>
  <si>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</si>
  <si>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</si>
  <si>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</si>
  <si>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</si>
  <si>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</si>
  <si>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</si>
  <si>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</si>
  <si>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</si>
  <si>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</si>
  <si>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</si>
  <si>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</si>
  <si>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</si>
  <si>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</si>
  <si>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</si>
  <si>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</si>
  <si>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</si>
  <si>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</si>
  <si>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</si>
  <si>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</si>
  <si>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</si>
  <si>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</si>
  <si>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</si>
  <si>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</si>
  <si>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</si>
  <si>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</si>
  <si>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</si>
  <si>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</si>
  <si>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</si>
  <si>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</si>
  <si>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</si>
  <si>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</si>
  <si>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</si>
  <si>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</si>
  <si>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</si>
  <si>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</si>
  <si>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</si>
  <si>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</si>
  <si>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</si>
  <si>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</si>
  <si>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</si>
  <si>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</si>
  <si>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</si>
  <si>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</si>
  <si>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</si>
  <si>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</si>
  <si>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</si>
  <si>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</si>
  <si>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</si>
  <si>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</si>
  <si>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</si>
  <si>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</si>
  <si>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</si>
  <si>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</si>
  <si>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</si>
  <si>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</si>
  <si>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</si>
  <si>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</si>
  <si>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</si>
  <si>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</si>
  <si>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</si>
  <si>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</si>
  <si>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</si>
  <si>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</si>
  <si>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</si>
  <si>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</si>
  <si>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</si>
  <si>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</si>
  <si>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</si>
  <si>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</si>
  <si>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</si>
  <si>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</si>
  <si>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</si>
  <si>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</si>
  <si>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</si>
  <si>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</si>
  <si>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</si>
  <si>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</si>
  <si>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</si>
  <si>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</si>
  <si>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</si>
  <si>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</si>
  <si>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</si>
  <si>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</si>
  <si>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</si>
  <si>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</si>
  <si>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</si>
  <si>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</si>
  <si>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</si>
  <si>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</si>
  <si>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</si>
  <si>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</si>
  <si>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</si>
  <si>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</si>
  <si>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</si>
  <si>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</si>
  <si>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</si>
  <si>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</si>
  <si>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</si>
  <si>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</si>
  <si>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</si>
  <si>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</si>
  <si>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</si>
  <si>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</si>
  <si>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</si>
  <si>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</si>
  <si>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</si>
  <si>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</si>
  <si>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</si>
  <si>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</si>
  <si>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</si>
  <si>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</si>
  <si>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</si>
  <si>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</si>
  <si>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</si>
  <si>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</si>
  <si>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</si>
  <si>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</si>
  <si>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</si>
  <si>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</si>
  <si>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</si>
  <si>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</si>
  <si>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</si>
  <si>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</si>
  <si>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</si>
  <si>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</si>
  <si>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</si>
  <si>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</si>
  <si>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</si>
  <si>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</si>
  <si>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</si>
  <si>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</si>
  <si>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</si>
  <si>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</si>
  <si>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</si>
  <si>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</si>
  <si>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</si>
  <si>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</si>
  <si>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</si>
  <si>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</si>
  <si>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</si>
  <si>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</si>
  <si>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</si>
  <si>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</si>
  <si>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</si>
  <si>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</si>
  <si>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</si>
  <si>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</si>
  <si>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</si>
  <si>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</si>
  <si>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</si>
  <si>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</si>
  <si>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</si>
  <si>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</si>
  <si>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</si>
  <si>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</si>
  <si>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</si>
  <si>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</si>
  <si>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</si>
  <si>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</si>
  <si>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</si>
  <si>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</si>
  <si>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</si>
  <si>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</si>
  <si>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</si>
  <si>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</si>
  <si>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</si>
  <si>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</si>
  <si>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</si>
  <si>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</si>
  <si>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</si>
  <si>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</si>
  <si>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</si>
  <si>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</si>
  <si>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</si>
  <si>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</si>
  <si>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</si>
  <si>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</si>
  <si>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</si>
  <si>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</si>
  <si>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</si>
  <si>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</si>
  <si>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</si>
  <si>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</si>
  <si>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</si>
  <si>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</si>
  <si>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</si>
  <si>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</si>
  <si>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</si>
  <si>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</si>
  <si>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</si>
  <si>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</si>
  <si>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</si>
  <si>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</si>
  <si>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</si>
  <si>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</si>
  <si>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</si>
  <si>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</si>
  <si>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</si>
  <si>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</si>
  <si>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</si>
  <si>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</si>
  <si>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</si>
  <si>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</si>
  <si>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</si>
  <si>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</si>
  <si>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</si>
  <si>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</si>
  <si>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</si>
  <si>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</si>
  <si>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</si>
  <si>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</si>
  <si>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</si>
  <si>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</si>
  <si>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</si>
  <si>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</si>
  <si>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</si>
  <si>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</si>
  <si>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</si>
  <si>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</si>
  <si>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</si>
  <si>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</si>
  <si>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</si>
  <si>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</si>
  <si>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</si>
  <si>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</si>
  <si>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</si>
  <si>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</si>
  <si>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</si>
  <si>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</si>
  <si>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</si>
  <si>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</si>
  <si>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</si>
  <si>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</si>
  <si>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</si>
  <si>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</si>
  <si>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</si>
  <si>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</si>
  <si>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</si>
  <si>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</si>
  <si>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</si>
  <si>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</si>
  <si>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</si>
  <si>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</si>
  <si>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</si>
  <si>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</si>
  <si>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</si>
  <si>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</si>
  <si>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</si>
  <si>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</si>
  <si>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</si>
  <si>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</si>
  <si>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</si>
  <si>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</si>
  <si>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</si>
  <si>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</si>
  <si>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</si>
  <si>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</si>
  <si>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</si>
  <si>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</si>
  <si>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</si>
  <si>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</si>
  <si>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</si>
  <si>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</si>
  <si>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</si>
  <si>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</si>
  <si>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</si>
  <si>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</si>
  <si>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</si>
  <si>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</si>
  <si>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</si>
  <si>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</si>
  <si>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</si>
  <si>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</si>
  <si>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</si>
  <si>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</si>
  <si>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</si>
  <si>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</si>
  <si>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</si>
  <si>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</si>
  <si>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</si>
  <si>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</si>
  <si>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</si>
  <si>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</si>
  <si>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</si>
  <si>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</si>
  <si>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</si>
  <si>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</si>
  <si>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</si>
  <si>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</si>
  <si>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</si>
  <si>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</si>
  <si>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</si>
  <si>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</si>
  <si>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</si>
  <si>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</si>
  <si>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</si>
  <si>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</si>
  <si>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</si>
  <si>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</si>
  <si>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</si>
  <si>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</si>
  <si>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</si>
  <si>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</si>
  <si>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</si>
  <si>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</si>
  <si>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</si>
  <si>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</si>
  <si>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</si>
  <si>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</si>
  <si>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</si>
  <si>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</si>
  <si>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</si>
  <si>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</si>
  <si>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</si>
  <si>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</si>
  <si>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</si>
  <si>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</si>
  <si>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</si>
  <si>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</si>
  <si>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</si>
  <si>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</si>
  <si>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</si>
  <si>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</si>
  <si>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</si>
  <si>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</si>
  <si>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</si>
  <si>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</si>
  <si>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</si>
  <si>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</si>
  <si>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</si>
  <si>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</si>
  <si>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</si>
  <si>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</si>
  <si>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</si>
  <si>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</si>
  <si>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</si>
  <si>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</si>
  <si>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</si>
  <si>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</si>
  <si>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</si>
  <si>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</si>
  <si>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</si>
  <si>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</si>
  <si>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</si>
  <si>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</si>
  <si>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</si>
  <si>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</si>
  <si>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</si>
  <si>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</si>
  <si>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</si>
  <si>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</si>
  <si>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</si>
  <si>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</si>
  <si>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</si>
  <si>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</si>
  <si>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</si>
  <si>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</si>
  <si>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</si>
  <si>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</si>
  <si>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</si>
  <si>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</si>
  <si>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</si>
  <si>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</si>
  <si>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</si>
  <si>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</si>
  <si>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</si>
  <si>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</si>
  <si>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</si>
  <si>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</si>
  <si>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</si>
  <si>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</si>
  <si>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</si>
  <si>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</si>
  <si>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</si>
  <si>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</si>
  <si>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</si>
  <si>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</si>
  <si>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</si>
  <si>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</si>
  <si>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</si>
  <si>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</si>
  <si>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</si>
  <si>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</si>
  <si>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</si>
  <si>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</si>
  <si>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</si>
  <si>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</si>
  <si>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</si>
  <si>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</si>
  <si>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</si>
  <si>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</si>
  <si>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</si>
  <si>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</si>
  <si>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</si>
  <si>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</si>
  <si>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</si>
  <si>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</si>
  <si>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</si>
  <si>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</si>
  <si>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</si>
  <si>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</si>
  <si>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</si>
  <si>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</si>
  <si>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</si>
  <si>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</si>
  <si>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</si>
  <si>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</si>
  <si>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</si>
  <si>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</si>
  <si>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</si>
  <si>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</si>
  <si>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</si>
  <si>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</si>
  <si>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</si>
  <si>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</si>
  <si>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</si>
  <si>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</si>
  <si>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</si>
  <si>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</si>
  <si>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</si>
  <si>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</si>
  <si>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</si>
  <si>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</si>
  <si>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</si>
  <si>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</si>
  <si>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</si>
  <si>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</si>
  <si>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</si>
  <si>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</si>
  <si>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</si>
  <si>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</si>
  <si>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</si>
  <si>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</si>
  <si>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</si>
  <si>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</si>
  <si>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</si>
  <si>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</si>
  <si>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</si>
  <si>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</si>
  <si>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</si>
  <si>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</si>
  <si>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</si>
  <si>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</si>
  <si>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</si>
  <si>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</si>
  <si>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</si>
  <si>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</si>
  <si>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</si>
  <si>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</si>
  <si>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</si>
  <si>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</si>
  <si>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</si>
  <si>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</si>
  <si>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</si>
  <si>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</si>
  <si>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</si>
  <si>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</si>
  <si>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</si>
  <si>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</si>
  <si>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</si>
  <si>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</si>
  <si>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</si>
  <si>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</si>
  <si>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</si>
  <si>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</si>
  <si>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</si>
  <si>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</si>
  <si>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</si>
  <si>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</si>
  <si>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</si>
  <si>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</si>
  <si>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</si>
  <si>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</si>
  <si>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</si>
  <si>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</si>
  <si>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</si>
  <si>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</si>
  <si>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</si>
  <si>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</si>
  <si>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</si>
  <si>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</si>
  <si>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</si>
  <si>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</si>
  <si>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</si>
  <si>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</si>
  <si>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</si>
  <si>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</si>
  <si>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</si>
  <si>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</si>
  <si>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</si>
  <si>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</si>
  <si>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</si>
  <si>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</si>
  <si>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</si>
  <si>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</si>
  <si>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</si>
  <si>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</si>
  <si>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</si>
  <si>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</si>
  <si>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</si>
  <si>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</si>
  <si>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</si>
  <si>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</si>
  <si>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</si>
  <si>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</si>
  <si>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</si>
  <si>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</si>
  <si>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</si>
  <si>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</si>
  <si>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</si>
  <si>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</si>
  <si>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</si>
  <si>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</si>
  <si>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</si>
  <si>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</si>
  <si>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</si>
  <si>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</si>
  <si>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</si>
  <si>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</si>
  <si>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</si>
  <si>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</si>
  <si>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</si>
  <si>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</si>
  <si>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</si>
  <si>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</si>
  <si>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</si>
  <si>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</si>
  <si>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</si>
  <si>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</si>
  <si>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</si>
  <si>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</si>
  <si>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</si>
  <si>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</si>
  <si>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</si>
  <si>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</si>
  <si>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</si>
  <si>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</si>
  <si>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</si>
  <si>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</si>
  <si>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</si>
  <si>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</si>
  <si>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</si>
  <si>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</si>
  <si>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</si>
  <si>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</si>
  <si>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</si>
  <si>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</si>
  <si>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</si>
  <si>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</si>
  <si>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</si>
  <si>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</si>
  <si>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</si>
  <si>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</si>
  <si>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</si>
  <si>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</si>
  <si>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</si>
  <si>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</si>
  <si>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</si>
  <si>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</si>
  <si>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</si>
  <si>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</si>
  <si>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</si>
  <si>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</si>
  <si>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</si>
  <si>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</si>
  <si>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</si>
  <si>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</si>
  <si>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</si>
  <si>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</si>
  <si>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</si>
  <si>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</si>
  <si>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</si>
  <si>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</si>
  <si>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</si>
  <si>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</si>
  <si>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</si>
  <si>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</si>
  <si>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</si>
  <si>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</si>
  <si>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</si>
  <si>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</si>
  <si>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</si>
  <si>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</si>
  <si>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</si>
  <si>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</si>
  <si>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</si>
  <si>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</si>
  <si>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</si>
  <si>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</si>
  <si>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</si>
  <si>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</si>
  <si>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</si>
  <si>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</si>
  <si>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</si>
  <si>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</si>
  <si>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</si>
  <si>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</si>
  <si>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</si>
  <si>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</si>
  <si>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</si>
  <si>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</si>
  <si>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</si>
  <si>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</si>
  <si>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</si>
  <si>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</si>
  <si>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</si>
  <si>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</si>
  <si>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</si>
  <si>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</si>
  <si>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</si>
  <si>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</si>
  <si>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</si>
  <si>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</si>
  <si>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</si>
  <si>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</si>
  <si>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</si>
  <si>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</si>
  <si>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</si>
  <si>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</si>
  <si>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</si>
  <si>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</si>
  <si>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</si>
  <si>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</si>
  <si>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</si>
  <si>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</si>
  <si>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</si>
  <si>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</si>
  <si>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</si>
  <si>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</si>
  <si>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</si>
  <si>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</si>
  <si>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</si>
  <si>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</si>
  <si>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</si>
  <si>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</si>
  <si>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</si>
  <si>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</si>
  <si>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</si>
  <si>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</si>
  <si>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</si>
  <si>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</si>
  <si>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</si>
  <si>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</si>
  <si>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</si>
  <si>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</si>
  <si>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</si>
  <si>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</si>
  <si>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</si>
  <si>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</si>
  <si>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</si>
  <si>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</si>
  <si>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</si>
  <si>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</si>
  <si>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</si>
  <si>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</si>
  <si>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</si>
  <si>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</si>
  <si>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</si>
  <si>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</si>
  <si>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</si>
  <si>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</si>
  <si>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</si>
  <si>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</si>
  <si>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</si>
  <si>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</si>
  <si>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</si>
  <si>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</si>
  <si>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</si>
  <si>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</si>
  <si>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</si>
  <si>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</si>
  <si>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</si>
  <si>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</si>
  <si>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</si>
  <si>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</si>
  <si>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</si>
  <si>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</si>
  <si>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</si>
  <si>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</si>
  <si>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</si>
  <si>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</si>
  <si>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</si>
  <si>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</si>
  <si>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</si>
  <si>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</si>
  <si>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</si>
  <si>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</si>
  <si>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</si>
  <si>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</si>
  <si>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</si>
  <si>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</si>
  <si>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</si>
  <si>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</si>
  <si>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</si>
  <si>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</si>
  <si>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</si>
  <si>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</si>
  <si>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</si>
  <si>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</si>
  <si>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</si>
  <si>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</si>
  <si>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</si>
  <si>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</si>
  <si>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</si>
  <si>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</si>
  <si>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</si>
  <si>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</si>
  <si>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</si>
  <si>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</si>
  <si>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</si>
  <si>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</si>
  <si>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</si>
  <si>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</si>
  <si>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</si>
  <si>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</si>
  <si>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</si>
  <si>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</si>
  <si>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</si>
  <si>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</si>
  <si>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</si>
  <si>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</si>
  <si>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</si>
  <si>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</si>
  <si>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</si>
  <si>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</si>
  <si>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</si>
  <si>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</si>
  <si>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</si>
  <si>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</si>
  <si>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</si>
  <si>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</si>
  <si>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</si>
  <si>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</si>
  <si>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</si>
  <si>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</si>
  <si>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</si>
  <si>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</si>
  <si>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</si>
  <si>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</si>
  <si>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</si>
  <si>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</si>
  <si>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</si>
  <si>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</si>
  <si>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</si>
  <si>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</si>
  <si>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</si>
  <si>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</si>
  <si>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</si>
  <si>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</si>
  <si>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</si>
  <si>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</si>
  <si>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</si>
  <si>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</si>
  <si>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</si>
  <si>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</si>
  <si>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</si>
  <si>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</si>
  <si>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</si>
  <si>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</si>
  <si>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</si>
  <si>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</si>
  <si>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</si>
  <si>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</si>
  <si>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</si>
  <si>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</si>
  <si>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</si>
  <si>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</si>
  <si>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</si>
  <si>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</si>
  <si>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</si>
  <si>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</si>
  <si>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</si>
  <si>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</si>
  <si>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</si>
  <si>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</si>
  <si>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</si>
  <si>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</si>
  <si>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</si>
  <si>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</si>
  <si>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</si>
  <si>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</si>
  <si>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</si>
  <si>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</si>
  <si>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</si>
  <si>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</si>
  <si>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</si>
  <si>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</si>
  <si>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</si>
  <si>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</si>
  <si>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</si>
  <si>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</si>
  <si>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</si>
  <si>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</si>
  <si>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</si>
  <si>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</si>
  <si>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</si>
  <si>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</si>
  <si>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</si>
  <si>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</si>
  <si>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</si>
  <si>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</si>
  <si>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</si>
  <si>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</si>
  <si>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</si>
  <si>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</si>
  <si>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</si>
  <si>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</si>
  <si>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</si>
  <si>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</si>
  <si>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</si>
  <si>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</si>
  <si>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</si>
  <si>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</si>
  <si>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</si>
  <si>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</si>
  <si>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</si>
  <si>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</si>
  <si>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</si>
  <si>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</si>
  <si>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</si>
  <si>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</si>
  <si>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</si>
  <si>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</si>
  <si>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</si>
  <si>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</si>
  <si>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</si>
  <si>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</si>
  <si>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</si>
  <si>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</si>
  <si>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</si>
  <si>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</si>
  <si>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</si>
  <si>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</si>
  <si>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</si>
  <si>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</si>
  <si>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</si>
  <si>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</si>
  <si>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</si>
  <si>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</si>
  <si>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</si>
  <si>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</si>
  <si>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</si>
  <si>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</si>
  <si>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</si>
  <si>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</si>
  <si>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</si>
  <si>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</si>
  <si>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</si>
  <si>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</si>
  <si>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</si>
  <si>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</si>
  <si>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</si>
  <si>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</si>
  <si>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</si>
  <si>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</si>
  <si>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</si>
  <si>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</si>
  <si>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</si>
  <si>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</si>
  <si>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</si>
  <si>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</si>
  <si>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</si>
  <si>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</si>
  <si>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</si>
  <si>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</si>
  <si>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</si>
  <si>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</si>
  <si>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</si>
  <si>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</si>
  <si>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</si>
  <si>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</si>
  <si>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</si>
  <si>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</si>
  <si>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</si>
  <si>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</si>
  <si>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</si>
  <si>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</si>
  <si>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</si>
  <si>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</si>
  <si>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</si>
  <si>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</si>
  <si>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</si>
  <si>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</si>
  <si>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</si>
  <si>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</si>
  <si>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</si>
  <si>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</si>
  <si>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</si>
  <si>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</si>
  <si>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</si>
  <si>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</si>
  <si>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</si>
  <si>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</si>
  <si>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</si>
  <si>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</si>
  <si>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</si>
  <si>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</si>
  <si>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</si>
  <si>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</si>
  <si>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</si>
  <si>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</si>
  <si>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</si>
  <si>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</si>
  <si>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</si>
  <si>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</si>
  <si>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</si>
  <si>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</si>
  <si>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</si>
  <si>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</si>
  <si>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</si>
  <si>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</si>
  <si>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</si>
  <si>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</si>
  <si>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</si>
  <si>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</si>
  <si>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</si>
  <si>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</si>
  <si>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</si>
  <si>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</si>
  <si>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</si>
  <si>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</si>
  <si>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</si>
  <si>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</si>
  <si>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</si>
  <si>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</si>
  <si>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</si>
  <si>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</si>
  <si>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</si>
  <si>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</si>
  <si>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</si>
  <si>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</si>
  <si>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</si>
  <si>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</si>
  <si>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</si>
  <si>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</si>
  <si>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</si>
  <si>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</si>
  <si>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</si>
  <si>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</si>
  <si>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</si>
  <si>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</si>
  <si>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</si>
  <si>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</si>
  <si>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</si>
  <si>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</si>
  <si>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</si>
  <si>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</si>
  <si>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</si>
  <si>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</si>
  <si>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</si>
  <si>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</si>
  <si>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</si>
  <si>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</si>
  <si>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</si>
  <si>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</si>
  <si>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</si>
  <si>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</si>
  <si>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</si>
  <si>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</si>
  <si>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</si>
  <si>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</si>
  <si>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</si>
  <si>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</si>
  <si>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</si>
  <si>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</si>
  <si>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</si>
  <si>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</si>
  <si>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</si>
  <si>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</si>
  <si>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</si>
  <si>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</si>
  <si>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</si>
  <si>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</si>
  <si>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</si>
  <si>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</si>
  <si>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</si>
  <si>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</si>
  <si>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</si>
  <si>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</si>
  <si>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</si>
  <si>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</si>
  <si>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</si>
  <si>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</si>
  <si>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</si>
  <si>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</si>
  <si>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</si>
  <si>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</si>
  <si>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</si>
  <si>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</si>
  <si>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</si>
  <si>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</si>
  <si>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</si>
  <si>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</si>
  <si>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</si>
  <si>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</si>
  <si>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</si>
  <si>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</si>
  <si>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</si>
  <si>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</si>
  <si>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</si>
  <si>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</si>
  <si>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</si>
  <si>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</si>
  <si>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</si>
  <si>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</si>
  <si>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</si>
  <si>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</si>
  <si>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</si>
  <si>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</si>
  <si>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</si>
  <si>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</si>
  <si>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</si>
  <si>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</si>
  <si>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</si>
  <si>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</si>
  <si>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</si>
  <si>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</si>
  <si>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</si>
  <si>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</si>
  <si>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</si>
  <si>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</si>
  <si>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</si>
  <si>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</si>
  <si>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</si>
  <si>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</si>
  <si>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</si>
  <si>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</si>
  <si>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</si>
  <si>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</si>
  <si>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</si>
  <si>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</si>
  <si>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</si>
  <si>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</si>
  <si>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</si>
  <si>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</si>
  <si>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</si>
  <si>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</si>
  <si>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</si>
  <si>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</si>
  <si>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</si>
  <si>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</si>
  <si>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</si>
  <si>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</si>
  <si>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</si>
  <si>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</si>
  <si>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</si>
  <si>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</si>
  <si>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</si>
  <si>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</si>
  <si>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</si>
  <si>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</si>
  <si>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</si>
  <si>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</si>
  <si>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</si>
  <si>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</si>
  <si>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</si>
  <si>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</si>
  <si>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</si>
  <si>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</si>
  <si>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</si>
  <si>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</si>
  <si>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</si>
  <si>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</si>
  <si>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</si>
  <si>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</si>
  <si>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</si>
  <si>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</si>
  <si>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</si>
  <si>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</si>
  <si>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</si>
  <si>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</si>
  <si>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</si>
  <si>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</si>
  <si>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</si>
  <si>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</si>
  <si>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</si>
  <si>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</si>
  <si>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</si>
  <si>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</si>
  <si>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</si>
  <si>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</si>
  <si>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</si>
  <si>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</si>
  <si>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</si>
  <si>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</si>
  <si>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</si>
  <si>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</si>
  <si>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</si>
  <si>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</si>
  <si>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</si>
  <si>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</si>
  <si>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</si>
  <si>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</si>
  <si>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</si>
  <si>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</si>
  <si>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</si>
  <si>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</si>
  <si>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</si>
  <si>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</si>
  <si>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</si>
  <si>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</si>
  <si>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</si>
  <si>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</si>
  <si>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</si>
  <si>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</si>
  <si>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</si>
  <si>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</si>
  <si>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</si>
  <si>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</si>
  <si>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</si>
  <si>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</si>
  <si>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</si>
  <si>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</si>
  <si>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</si>
  <si>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</si>
  <si>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</si>
  <si>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</si>
  <si>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</si>
  <si>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</si>
  <si>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</si>
  <si>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</si>
  <si>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</si>
  <si>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</si>
  <si>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</si>
  <si>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</si>
  <si>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</si>
  <si>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</si>
  <si>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</si>
  <si>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</si>
  <si>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</si>
  <si>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</si>
  <si>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</si>
  <si>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</si>
  <si>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</si>
  <si>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</si>
  <si>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</si>
  <si>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</si>
  <si>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</si>
  <si>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</si>
  <si>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</si>
  <si>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</si>
  <si>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</si>
  <si>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</si>
  <si>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</si>
  <si>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</si>
  <si>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</si>
  <si>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</si>
  <si>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</si>
  <si>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</si>
  <si>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</si>
  <si>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</si>
  <si>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</si>
  <si>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</si>
  <si>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</si>
  <si>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</si>
  <si>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</si>
  <si>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</si>
  <si>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</si>
  <si>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</si>
  <si>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</si>
  <si>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</si>
  <si>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</si>
  <si>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</si>
  <si>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</si>
  <si>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</si>
  <si>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</si>
  <si>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</si>
  <si>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</si>
  <si>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</si>
  <si>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</si>
  <si>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</si>
  <si>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</si>
  <si>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</si>
  <si>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</si>
  <si>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</si>
  <si>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</si>
  <si>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</si>
  <si>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</si>
  <si>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</si>
  <si>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</si>
  <si>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</si>
  <si>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</si>
  <si>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</si>
  <si>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</si>
  <si>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</si>
  <si>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</si>
  <si>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</si>
  <si>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</si>
  <si>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</si>
  <si>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</si>
  <si>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</si>
  <si>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</si>
  <si>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</si>
  <si>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</si>
  <si>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</si>
  <si>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</si>
  <si>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</si>
  <si>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</si>
  <si>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</si>
  <si>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</si>
  <si>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</si>
  <si>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</si>
  <si>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</si>
  <si>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</si>
  <si>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</si>
  <si>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</si>
  <si>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</si>
  <si>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</si>
  <si>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</si>
  <si>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</si>
  <si>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</si>
  <si>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</si>
  <si>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</si>
  <si>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</si>
  <si>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</si>
  <si>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</si>
  <si>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</si>
  <si>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</si>
  <si>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</si>
  <si>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</si>
  <si>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</si>
  <si>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</si>
  <si>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</si>
  <si>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</si>
  <si>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</si>
  <si>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</si>
  <si>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</si>
  <si>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</si>
  <si>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</si>
  <si>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</si>
  <si>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</si>
  <si>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</si>
  <si>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</si>
  <si>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</si>
  <si>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</si>
  <si>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</si>
  <si>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</si>
  <si>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</si>
  <si>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</si>
  <si>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</si>
  <si>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</si>
  <si>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</si>
  <si>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</si>
  <si>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</si>
  <si>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</si>
  <si>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</si>
  <si>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</si>
  <si>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</si>
  <si>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</si>
  <si>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</si>
  <si>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</si>
  <si>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</si>
  <si>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</si>
  <si>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</si>
  <si>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</si>
  <si>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</si>
  <si>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</si>
  <si>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</si>
  <si>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</si>
  <si>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</si>
  <si>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</si>
  <si>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</si>
  <si>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</si>
  <si>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</si>
  <si>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</si>
  <si>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</si>
  <si>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</si>
  <si>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</si>
  <si>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</si>
  <si>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</si>
  <si>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</si>
  <si>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</si>
  <si>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</si>
  <si>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</si>
  <si>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</si>
  <si>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</si>
  <si>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</si>
  <si>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</si>
  <si>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</si>
  <si>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</si>
  <si>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</si>
  <si>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</si>
  <si>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</si>
  <si>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</si>
  <si>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</si>
  <si>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</si>
  <si>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</si>
  <si>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</si>
  <si>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</si>
  <si>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</si>
  <si>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</si>
  <si>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</si>
  <si>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</si>
  <si>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</si>
  <si>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</si>
  <si>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</si>
  <si>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</si>
  <si>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</si>
  <si>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</si>
  <si>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</si>
  <si>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</si>
  <si>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</si>
  <si>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</si>
  <si>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</si>
  <si>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</si>
  <si>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</si>
  <si>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</si>
  <si>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</si>
  <si>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</si>
  <si>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</si>
  <si>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</si>
  <si>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</si>
  <si>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</si>
  <si>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</si>
  <si>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</si>
  <si>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</si>
  <si>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</si>
  <si>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</si>
  <si>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</si>
  <si>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</si>
  <si>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</si>
  <si>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</si>
  <si>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</si>
  <si>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</si>
  <si>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</si>
  <si>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</si>
  <si>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</si>
  <si>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</si>
  <si>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</si>
  <si>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</si>
  <si>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</si>
  <si>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</si>
  <si>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</si>
  <si>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</si>
  <si>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</si>
  <si>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</si>
  <si>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</si>
  <si>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</si>
  <si>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</si>
  <si>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</si>
  <si>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</si>
  <si>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</si>
  <si>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</si>
  <si>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</si>
  <si>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</si>
  <si>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</si>
  <si>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</si>
  <si>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</si>
  <si>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</si>
  <si>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</si>
  <si>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</si>
  <si>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</si>
  <si>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</si>
  <si>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</si>
  <si>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</si>
  <si>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</si>
  <si>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</si>
  <si>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</si>
  <si>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</si>
  <si>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</si>
  <si>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</si>
  <si>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</si>
  <si>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</si>
  <si>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</si>
  <si>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</si>
  <si>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</si>
  <si>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</si>
  <si>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</si>
  <si>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</si>
  <si>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</si>
  <si>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</si>
  <si>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</si>
  <si>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</si>
  <si>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</si>
  <si>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</si>
  <si>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</si>
  <si>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</si>
  <si>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</si>
  <si>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</si>
  <si>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</si>
  <si>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</si>
  <si>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</si>
  <si>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</si>
  <si>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</si>
  <si>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</si>
  <si>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</si>
  <si>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</si>
  <si>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</si>
  <si>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</si>
  <si>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</si>
  <si>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</si>
  <si>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</si>
  <si>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</si>
  <si>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</si>
  <si>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</si>
  <si>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</si>
  <si>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</si>
  <si>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</si>
  <si>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</si>
  <si>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</si>
  <si>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</si>
  <si>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</si>
  <si>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</si>
  <si>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</si>
  <si>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</si>
  <si>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</si>
  <si>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</si>
  <si>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</si>
  <si>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</si>
  <si>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</si>
  <si>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</si>
  <si>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</si>
  <si>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</si>
  <si>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</si>
  <si>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</si>
  <si>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</si>
  <si>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</si>
  <si>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</si>
  <si>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</si>
  <si>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</si>
  <si>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</si>
  <si>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</si>
  <si>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</si>
  <si>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</si>
  <si>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</si>
  <si>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</si>
  <si>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</si>
  <si>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</si>
  <si>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</si>
  <si>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</si>
  <si>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</si>
  <si>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</si>
  <si>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</si>
  <si>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</si>
  <si>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</si>
  <si>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</si>
  <si>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</si>
  <si>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</si>
  <si>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</si>
  <si>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</si>
  <si>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</si>
  <si>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</si>
  <si>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</si>
  <si>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</si>
  <si>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</si>
  <si>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</si>
  <si>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</si>
  <si>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</si>
  <si>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</si>
  <si>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</si>
  <si>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</si>
  <si>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</si>
  <si>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</si>
  <si>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</si>
  <si>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</si>
  <si>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</si>
  <si>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</si>
  <si>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</si>
  <si>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</si>
  <si>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</si>
  <si>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</si>
  <si>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</si>
  <si>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</si>
  <si>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</si>
  <si>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</si>
  <si>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</si>
  <si>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</si>
  <si>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</si>
  <si>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</si>
  <si>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</si>
  <si>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</si>
  <si>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</si>
  <si>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</si>
  <si>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</si>
  <si>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</si>
  <si>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</si>
  <si>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</si>
  <si>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</si>
  <si>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</si>
  <si>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</si>
  <si>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</si>
  <si>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</si>
  <si>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</si>
  <si>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</si>
  <si>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</si>
  <si>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</si>
  <si>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</si>
  <si>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</si>
  <si>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</si>
  <si>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</si>
  <si>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</si>
  <si>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</si>
  <si>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</si>
  <si>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</si>
  <si>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</si>
  <si>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</si>
  <si>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</si>
  <si>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</si>
  <si>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</si>
  <si>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</si>
  <si>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</si>
  <si>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</si>
  <si>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</si>
  <si>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</si>
  <si>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</si>
  <si>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</si>
  <si>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</si>
  <si>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</si>
  <si>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</si>
  <si>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</si>
  <si>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</si>
  <si>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</si>
  <si>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</si>
  <si>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</si>
  <si>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</si>
  <si>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</si>
  <si>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</si>
  <si>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</si>
  <si>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</si>
  <si>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</si>
  <si>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</si>
  <si>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</si>
  <si>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</si>
  <si>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</si>
  <si>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</si>
  <si>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</si>
  <si>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</si>
  <si>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</si>
  <si>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</si>
  <si>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</si>
  <si>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</si>
  <si>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</si>
  <si>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</si>
  <si>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</si>
  <si>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</si>
  <si>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</si>
  <si>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</si>
  <si>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</si>
  <si>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</si>
  <si>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</si>
  <si>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</si>
  <si>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</si>
  <si>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</si>
  <si>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</si>
  <si>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</si>
  <si>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</si>
  <si>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</si>
  <si>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</si>
  <si>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</si>
  <si>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</si>
  <si>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</si>
  <si>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</si>
  <si>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</si>
  <si>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</si>
  <si>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</si>
  <si>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</si>
  <si>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</si>
  <si>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</si>
  <si>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</si>
  <si>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</si>
  <si>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</si>
  <si>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</si>
  <si>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</si>
  <si>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</si>
  <si>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</si>
  <si>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</si>
  <si>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</si>
  <si>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</si>
  <si>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</si>
  <si>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</si>
  <si>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</si>
  <si>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</si>
  <si>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</si>
  <si>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</si>
  <si>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</si>
  <si>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</si>
  <si>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</si>
  <si>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</si>
  <si>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</si>
  <si>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</si>
  <si>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</si>
  <si>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</si>
  <si>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</si>
  <si>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</si>
  <si>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</si>
  <si>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</si>
  <si>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</si>
  <si>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</si>
  <si>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</si>
  <si>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</si>
  <si>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</si>
  <si>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</si>
  <si>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</si>
  <si>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</si>
  <si>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</si>
  <si>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</si>
  <si>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</si>
  <si>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</si>
  <si>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</si>
  <si>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</si>
  <si>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</si>
  <si>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</si>
  <si>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</si>
  <si>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</si>
  <si>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</si>
  <si>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</si>
  <si>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</si>
  <si>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</si>
  <si>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</si>
  <si>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</si>
  <si>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</si>
  <si>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</si>
  <si>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</si>
  <si>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</si>
  <si>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</si>
  <si>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</si>
  <si>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</si>
  <si>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</si>
  <si>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</si>
  <si>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</si>
  <si>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</si>
  <si>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</si>
  <si>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</si>
  <si>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</si>
  <si>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</si>
  <si>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</si>
  <si>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</si>
  <si>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</si>
  <si>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</si>
  <si>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</si>
  <si>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</si>
  <si>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</si>
  <si>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</si>
  <si>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</si>
  <si>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</si>
  <si>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</si>
  <si>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</si>
  <si>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</si>
  <si>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</si>
  <si>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</si>
  <si>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</si>
  <si>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</si>
  <si>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</si>
  <si>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</si>
  <si>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</si>
  <si>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</si>
  <si>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</si>
  <si>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</si>
  <si>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</si>
  <si>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</si>
  <si>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</si>
  <si>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</si>
  <si>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</si>
  <si>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</si>
  <si>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</si>
  <si>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</si>
  <si>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</si>
  <si>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</si>
  <si>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</si>
  <si>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</si>
  <si>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</si>
  <si>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</si>
  <si>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</si>
  <si>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</si>
  <si>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</si>
  <si>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</si>
  <si>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</si>
  <si>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</si>
  <si>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</si>
  <si>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</si>
  <si>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</si>
  <si>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</si>
  <si>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</si>
  <si>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</si>
  <si>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</si>
  <si>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</si>
  <si>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</si>
  <si>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</si>
  <si>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</si>
  <si>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</si>
  <si>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</si>
  <si>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</si>
  <si>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</si>
  <si>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</si>
  <si>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</si>
  <si>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</si>
  <si>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</si>
  <si>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</si>
  <si>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</si>
  <si>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</si>
  <si>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</si>
  <si>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</si>
  <si>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</si>
  <si>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</si>
  <si>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</si>
  <si>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</si>
  <si>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</si>
  <si>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</si>
  <si>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</si>
  <si>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</si>
  <si>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</si>
  <si>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</si>
  <si>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</si>
  <si>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</si>
  <si>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</si>
  <si>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</si>
  <si>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</si>
  <si>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</si>
  <si>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</si>
  <si>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</si>
  <si>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</si>
  <si>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</si>
  <si>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</si>
  <si>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</si>
  <si>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</si>
  <si>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</si>
  <si>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</si>
  <si>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</si>
  <si>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</si>
  <si>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</si>
  <si>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</si>
  <si>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</si>
  <si>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</si>
  <si>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</si>
  <si>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</si>
  <si>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</si>
  <si>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</si>
  <si>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</si>
  <si>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</si>
  <si>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</si>
  <si>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</si>
  <si>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</si>
  <si>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</si>
  <si>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</si>
  <si>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</si>
  <si>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</si>
  <si>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</si>
  <si>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</si>
  <si>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</si>
  <si>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</si>
  <si>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</si>
  <si>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</si>
  <si>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</si>
  <si>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</si>
  <si>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</si>
  <si>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</si>
  <si>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</si>
  <si>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</si>
  <si>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</si>
  <si>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</si>
  <si>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</si>
  <si>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</si>
  <si>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</si>
  <si>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</si>
  <si>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</si>
  <si>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</si>
  <si>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</si>
  <si>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</si>
  <si>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</si>
  <si>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</si>
  <si>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</si>
  <si>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</si>
  <si>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</si>
  <si>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</si>
  <si>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</si>
  <si>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</si>
  <si>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</si>
  <si>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</si>
  <si>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</si>
  <si>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</si>
  <si>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</si>
  <si>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</si>
  <si>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</si>
  <si>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</si>
  <si>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</si>
  <si>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</si>
  <si>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</si>
  <si>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</si>
  <si>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</si>
  <si>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</si>
  <si>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</si>
  <si>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</si>
  <si>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</si>
  <si>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</si>
  <si>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</si>
  <si>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</si>
  <si>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</si>
  <si>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</si>
  <si>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</si>
  <si>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</si>
  <si>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</si>
  <si>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</si>
  <si>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</si>
  <si>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</si>
  <si>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</si>
  <si>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</si>
  <si>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</si>
  <si>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</si>
  <si>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</si>
  <si>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</si>
  <si>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</si>
  <si>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</si>
  <si>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</si>
  <si>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</si>
  <si>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</si>
  <si>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</si>
  <si>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</si>
  <si>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</si>
  <si>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</si>
  <si>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</si>
  <si>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</si>
  <si>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</si>
  <si>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</si>
  <si>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</si>
  <si>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</si>
  <si>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</si>
  <si>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</si>
  <si>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</si>
  <si>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</si>
  <si>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</si>
  <si>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</si>
  <si>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</si>
  <si>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</si>
  <si>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</si>
  <si>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</si>
  <si>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</si>
  <si>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</si>
  <si>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</si>
  <si>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</si>
  <si>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</si>
  <si>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</si>
  <si>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</si>
  <si>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</si>
  <si>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</si>
  <si>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</si>
  <si>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</si>
  <si>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</si>
  <si>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</si>
  <si>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</si>
  <si>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</si>
  <si>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</si>
  <si>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</si>
  <si>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</si>
  <si>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</si>
  <si>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</si>
  <si>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</si>
  <si>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</si>
  <si>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</si>
  <si>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</si>
  <si>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</si>
  <si>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</si>
  <si>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</si>
  <si>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</si>
  <si>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</si>
  <si>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</si>
  <si>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</si>
  <si>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</si>
  <si>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</si>
  <si>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</si>
  <si>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</si>
  <si>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</si>
  <si>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</si>
  <si>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</si>
  <si>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</si>
  <si>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</si>
  <si>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</si>
  <si>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</si>
  <si>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</si>
  <si>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</si>
  <si>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</si>
  <si>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</si>
  <si>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</si>
  <si>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</si>
  <si>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</si>
  <si>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</si>
  <si>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</si>
  <si>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</si>
  <si>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</si>
  <si>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</si>
  <si>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</si>
  <si>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</si>
  <si>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</si>
  <si>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</si>
  <si>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</si>
  <si>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</si>
  <si>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</si>
  <si>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</si>
  <si>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</si>
  <si>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</si>
  <si>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</si>
  <si>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</si>
  <si>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</si>
  <si>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</si>
  <si>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</si>
  <si>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</si>
  <si>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</si>
  <si>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</si>
  <si>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</si>
  <si>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</si>
  <si>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</si>
  <si>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</si>
  <si>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</si>
  <si>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</si>
  <si>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</si>
  <si>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</si>
  <si>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</si>
  <si>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</si>
  <si>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</si>
  <si>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</si>
  <si>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</si>
  <si>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</si>
  <si>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</si>
  <si>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</si>
  <si>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</si>
  <si>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</si>
  <si>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</si>
  <si>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</si>
  <si>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</si>
  <si>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</si>
  <si>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</si>
  <si>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</si>
  <si>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</si>
  <si>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</si>
  <si>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</si>
  <si>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</si>
  <si>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</si>
  <si>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</si>
  <si>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</si>
  <si>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</si>
  <si>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</si>
  <si>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</si>
  <si>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</si>
  <si>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</si>
  <si>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</si>
  <si>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</si>
  <si>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</si>
  <si>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</si>
  <si>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</si>
  <si>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</si>
  <si>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</si>
  <si>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</si>
  <si>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</si>
  <si>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</si>
  <si>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</si>
  <si>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</si>
  <si>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</si>
  <si>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</si>
  <si>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</si>
  <si>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</si>
  <si>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</si>
  <si>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</si>
  <si>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</si>
  <si>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</si>
  <si>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</si>
  <si>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</si>
  <si>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</si>
  <si>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</si>
  <si>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</si>
  <si>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</si>
  <si>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</si>
  <si>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</si>
  <si>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</si>
  <si>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</si>
  <si>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</si>
  <si>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</si>
  <si>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</si>
  <si>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</si>
  <si>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</si>
  <si>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</si>
  <si>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</si>
  <si>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</si>
  <si>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</si>
  <si>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</si>
  <si>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</si>
  <si>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</si>
  <si>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</si>
  <si>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</si>
  <si>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</si>
  <si>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</si>
  <si>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</si>
  <si>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</si>
  <si>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</si>
  <si>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</si>
  <si>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</si>
  <si>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</si>
  <si>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</si>
  <si>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</si>
  <si>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</si>
  <si>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</si>
  <si>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</si>
  <si>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</si>
  <si>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</si>
  <si>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</si>
  <si>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</si>
  <si>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</si>
  <si>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</si>
  <si>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</si>
  <si>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</si>
  <si>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</si>
  <si>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</si>
  <si>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</si>
  <si>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</si>
  <si>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</si>
  <si>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</si>
  <si>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</si>
  <si>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</si>
  <si>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</si>
  <si>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</si>
  <si>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</si>
  <si>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</si>
  <si>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</si>
  <si>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</si>
  <si>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</si>
  <si>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</si>
  <si>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</si>
  <si>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</si>
  <si>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</si>
  <si>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</si>
  <si>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</si>
  <si>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</si>
  <si>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</si>
  <si>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</si>
  <si>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</si>
  <si>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</si>
  <si>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</si>
  <si>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</si>
  <si>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</si>
  <si>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</si>
  <si>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</si>
  <si>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</si>
  <si>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</si>
  <si>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</si>
  <si>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</si>
  <si>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</si>
  <si>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</si>
  <si>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</si>
  <si>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</si>
  <si>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</si>
  <si>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</si>
  <si>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</si>
  <si>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</si>
  <si>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</si>
  <si>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</si>
  <si>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</si>
  <si>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</si>
  <si>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</si>
  <si>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</si>
  <si>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</si>
  <si>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</si>
  <si>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</si>
  <si>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</si>
  <si>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</si>
  <si>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</si>
  <si>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</si>
  <si>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</si>
  <si>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</si>
  <si>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</si>
  <si>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</si>
  <si>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</si>
  <si>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</si>
  <si>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</si>
  <si>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</si>
  <si>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</si>
  <si>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</si>
  <si>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</si>
  <si>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</si>
  <si>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</si>
  <si>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</si>
  <si>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</si>
  <si>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</si>
  <si>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</si>
  <si>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</si>
  <si>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</si>
  <si>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</si>
  <si>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</si>
  <si>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</si>
  <si>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</si>
  <si>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</si>
  <si>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</si>
  <si>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</si>
  <si>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</si>
  <si>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</si>
  <si>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</si>
  <si>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</si>
  <si>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</si>
  <si>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</si>
  <si>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</si>
  <si>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</si>
  <si>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</si>
  <si>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</si>
  <si>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</si>
  <si>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</si>
  <si>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</si>
  <si>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</si>
  <si>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</si>
  <si>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</si>
  <si>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</si>
  <si>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</si>
  <si>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</si>
  <si>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</si>
  <si>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</si>
  <si>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</si>
  <si>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</si>
  <si>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</si>
  <si>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</si>
  <si>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</si>
  <si>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</si>
  <si>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</si>
  <si>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</si>
  <si>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</si>
  <si>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</si>
  <si>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</si>
  <si>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</si>
  <si>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</si>
  <si>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</si>
  <si>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</si>
  <si>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</si>
  <si>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</si>
  <si>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</si>
  <si>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</si>
  <si>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</si>
  <si>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</si>
  <si>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</si>
  <si>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</si>
  <si>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</si>
  <si>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</si>
  <si>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</si>
  <si>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</si>
  <si>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</si>
  <si>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</si>
  <si>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</si>
  <si>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</si>
  <si>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</si>
  <si>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</si>
  <si>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</si>
  <si>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</si>
  <si>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</si>
  <si>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</si>
  <si>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</si>
  <si>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</si>
  <si>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</si>
  <si>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</si>
  <si>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</si>
  <si>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</si>
  <si>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</si>
  <si>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</si>
  <si>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</si>
  <si>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</si>
  <si>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</si>
  <si>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</si>
  <si>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</si>
  <si>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</si>
  <si>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</si>
  <si>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</si>
  <si>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</si>
  <si>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</si>
  <si>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</si>
  <si>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</si>
  <si>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</si>
  <si>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</si>
  <si>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</si>
  <si>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</si>
  <si>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</si>
  <si>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</si>
  <si>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</si>
  <si>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</si>
  <si>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</si>
  <si>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</si>
  <si>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</si>
  <si>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</si>
  <si>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</si>
  <si>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</si>
  <si>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</si>
  <si>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</si>
  <si>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</si>
  <si>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</si>
  <si>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</si>
  <si>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</si>
  <si>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</si>
  <si>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</si>
  <si>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</si>
  <si>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</si>
  <si>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</si>
  <si>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</si>
  <si>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</si>
  <si>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</si>
  <si>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</si>
  <si>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</si>
  <si>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</si>
  <si>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</si>
  <si>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</si>
  <si>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</si>
  <si>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</si>
  <si>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</si>
  <si>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</si>
  <si>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</si>
  <si>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</si>
  <si>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</si>
  <si>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</si>
  <si>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</si>
  <si>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</si>
  <si>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</si>
  <si>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</si>
  <si>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</si>
  <si>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</si>
  <si>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</si>
  <si>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</si>
  <si>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</si>
  <si>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</si>
  <si>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</si>
  <si>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</si>
  <si>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</si>
  <si>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</si>
  <si>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</si>
  <si>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</si>
  <si>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</si>
  <si>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</si>
  <si>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</si>
  <si>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</si>
  <si>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</si>
  <si>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</si>
  <si>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</si>
  <si>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</si>
  <si>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</si>
  <si>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</si>
  <si>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</si>
  <si>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</si>
  <si>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</si>
  <si>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</si>
  <si>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</si>
  <si>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</si>
  <si>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</si>
  <si>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</si>
  <si>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</si>
  <si>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</si>
  <si>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</si>
  <si>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</si>
  <si>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</si>
  <si>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</si>
  <si>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</si>
  <si>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</si>
  <si>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</si>
  <si>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</si>
  <si>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</si>
  <si>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</si>
  <si>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</si>
  <si>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</si>
  <si>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</si>
  <si>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</si>
  <si>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</si>
  <si>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</si>
  <si>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</si>
  <si>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</si>
  <si>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</si>
  <si>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</si>
  <si>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</si>
  <si>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</si>
  <si>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</si>
  <si>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</si>
  <si>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</si>
  <si>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</si>
  <si>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</si>
  <si>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</si>
  <si>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</si>
  <si>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</si>
  <si>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</si>
  <si>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</si>
  <si>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</si>
  <si>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</si>
  <si>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</si>
  <si>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</si>
  <si>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</si>
  <si>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</si>
  <si>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</si>
  <si>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</si>
  <si>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</si>
  <si>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</si>
  <si>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</si>
  <si>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</si>
  <si>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</si>
  <si>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</si>
  <si>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</si>
  <si>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</si>
  <si>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</si>
  <si>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</si>
  <si>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</si>
  <si>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</si>
  <si>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</si>
  <si>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</si>
  <si>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</si>
  <si>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</si>
  <si>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</si>
  <si>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</si>
  <si>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</si>
  <si>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</si>
  <si>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</si>
  <si>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</si>
  <si>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</si>
  <si>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</si>
  <si>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</si>
  <si>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</si>
  <si>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</si>
  <si>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</si>
  <si>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</si>
  <si>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</si>
  <si>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</si>
  <si>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</si>
  <si>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</si>
  <si>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</si>
  <si>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</si>
  <si>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</si>
  <si>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</si>
  <si>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</si>
  <si>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</si>
  <si>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</si>
  <si>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</si>
  <si>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</si>
  <si>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</si>
  <si>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</si>
  <si>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</si>
  <si>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</si>
  <si>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</si>
  <si>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</si>
  <si>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</si>
  <si>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</si>
  <si>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</si>
  <si>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</si>
  <si>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</si>
  <si>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</si>
  <si>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</si>
  <si>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</si>
  <si>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</si>
  <si>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</si>
  <si>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</si>
  <si>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</si>
  <si>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</si>
  <si>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</si>
  <si>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</si>
  <si>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</si>
  <si>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</si>
  <si>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</si>
  <si>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</si>
  <si>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</si>
  <si>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</si>
  <si>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</si>
  <si>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</si>
  <si>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</si>
  <si>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</si>
  <si>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</si>
  <si>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</si>
  <si>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</si>
  <si>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</si>
  <si>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</si>
  <si>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</si>
  <si>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</si>
  <si>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</si>
  <si>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</si>
  <si>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</si>
  <si>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</si>
  <si>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</si>
  <si>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</si>
  <si>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</si>
  <si>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</si>
  <si>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</si>
  <si>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</si>
  <si>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</si>
  <si>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</si>
  <si>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</si>
  <si>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</si>
  <si>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</si>
  <si>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</si>
  <si>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</si>
  <si>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</si>
  <si>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</si>
  <si>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</si>
  <si>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</si>
  <si>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</si>
  <si>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</si>
  <si>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</si>
  <si>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</si>
  <si>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</si>
  <si>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</si>
  <si>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</si>
  <si>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</si>
  <si>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</si>
  <si>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</si>
  <si>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</si>
  <si>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</si>
  <si>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</si>
  <si>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</si>
  <si>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</si>
  <si>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</si>
  <si>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</si>
  <si>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</si>
  <si>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</si>
  <si>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</si>
  <si>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</si>
  <si>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</si>
  <si>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</si>
  <si>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</si>
  <si>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</si>
  <si>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</si>
  <si>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</si>
  <si>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</si>
  <si>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</si>
  <si>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</si>
  <si>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</si>
  <si>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</si>
  <si>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</si>
  <si>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</si>
  <si>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</si>
  <si>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</si>
  <si>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</si>
  <si>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</si>
  <si>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</si>
  <si>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</si>
  <si>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</si>
  <si>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</si>
  <si>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</si>
  <si>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</si>
  <si>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</si>
  <si>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</si>
  <si>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</si>
  <si>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</si>
  <si>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</si>
  <si>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</si>
  <si>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</si>
  <si>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</si>
  <si>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</si>
  <si>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</si>
  <si>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</si>
  <si>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</si>
  <si>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</si>
  <si>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</si>
  <si>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</si>
  <si>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</si>
  <si>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</si>
  <si>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</si>
  <si>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</si>
  <si>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</si>
  <si>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</si>
  <si>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</si>
  <si>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</si>
  <si>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</si>
  <si>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</si>
  <si>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</si>
  <si>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</si>
  <si>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</si>
  <si>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</si>
  <si>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</si>
  <si>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</si>
  <si>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</si>
  <si>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</si>
  <si>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</si>
  <si>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</si>
  <si>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</si>
  <si>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</si>
  <si>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</si>
  <si>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</si>
  <si>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</si>
  <si>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</si>
  <si>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</si>
  <si>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</si>
  <si>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</si>
  <si>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</si>
  <si>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</si>
  <si>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</si>
  <si>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</si>
  <si>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</si>
  <si>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</si>
  <si>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</si>
  <si>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</si>
  <si>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</si>
  <si>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</si>
  <si>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</si>
  <si>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</si>
  <si>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</si>
  <si>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</si>
  <si>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</si>
  <si>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</si>
  <si>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</si>
  <si>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</si>
  <si>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</si>
  <si>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</si>
  <si>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</si>
  <si>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</si>
  <si>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</si>
  <si>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</si>
  <si>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</si>
  <si>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</si>
  <si>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</si>
  <si>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</si>
  <si>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</si>
  <si>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</si>
  <si>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</si>
  <si>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</si>
  <si>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</si>
  <si>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</si>
  <si>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</si>
  <si>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</si>
  <si>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</si>
  <si>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</si>
  <si>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</si>
  <si>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</si>
  <si>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</si>
  <si>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</si>
  <si>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</si>
  <si>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</si>
  <si>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</si>
  <si>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</si>
  <si>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</si>
  <si>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</si>
  <si>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</si>
  <si>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</si>
  <si>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</si>
  <si>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</si>
  <si>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</si>
  <si>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</si>
  <si>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</si>
  <si>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</si>
  <si>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</si>
  <si>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</si>
  <si>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</si>
  <si>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</si>
  <si>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</si>
  <si>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</si>
  <si>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</si>
  <si>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</si>
  <si>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</si>
  <si>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</si>
  <si>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</si>
  <si>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</si>
  <si>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</si>
  <si>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</si>
  <si>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</si>
  <si>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</si>
  <si>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</si>
  <si>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</si>
  <si>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</si>
  <si>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</si>
  <si>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</si>
  <si>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</si>
  <si>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</si>
  <si>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</si>
  <si>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</si>
  <si>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</si>
  <si>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</si>
  <si>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</si>
  <si>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</si>
  <si>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</si>
  <si>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</si>
  <si>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</si>
  <si>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</si>
  <si>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</si>
  <si>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</si>
  <si>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</si>
  <si>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</si>
  <si>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</si>
  <si>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</si>
  <si>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</si>
  <si>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</si>
  <si>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</si>
  <si>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</si>
  <si>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</si>
  <si>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</si>
  <si>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</si>
  <si>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</si>
  <si>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</si>
  <si>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</si>
  <si>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</si>
  <si>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</si>
  <si>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</si>
  <si>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</si>
  <si>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</si>
  <si>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</si>
  <si>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</si>
  <si>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</si>
  <si>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</si>
  <si>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</si>
  <si>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</si>
  <si>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</si>
  <si>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</si>
  <si>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</si>
  <si>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</si>
  <si>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</si>
  <si>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</si>
  <si>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</si>
  <si>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</si>
  <si>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</si>
  <si>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</si>
  <si>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</si>
  <si>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</si>
  <si>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</si>
  <si>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</si>
  <si>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</si>
  <si>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</si>
  <si>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</si>
  <si>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</si>
  <si>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</si>
  <si>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</si>
  <si>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</si>
  <si>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</si>
  <si>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</si>
  <si>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</si>
  <si>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</si>
  <si>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</si>
  <si>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</si>
  <si>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</si>
  <si>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</si>
  <si>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</si>
  <si>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</si>
  <si>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</si>
  <si>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</si>
  <si>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</si>
  <si>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</si>
  <si>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</si>
  <si>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</si>
  <si>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</si>
  <si>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</si>
  <si>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</si>
  <si>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</si>
  <si>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</si>
  <si>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</si>
  <si>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</si>
  <si>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</si>
  <si>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</si>
  <si>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</si>
  <si>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</si>
  <si>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</si>
  <si>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</si>
  <si>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</si>
  <si>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</si>
  <si>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</si>
  <si>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</si>
  <si>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</si>
  <si>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</si>
  <si>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</si>
  <si>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</si>
  <si>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</si>
  <si>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</si>
  <si>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</si>
  <si>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</si>
  <si>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</si>
  <si>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</si>
  <si>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</si>
  <si>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</si>
  <si>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</si>
  <si>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</si>
  <si>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</si>
  <si>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</si>
  <si>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</si>
  <si>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</si>
  <si>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</si>
  <si>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</si>
  <si>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</si>
  <si>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</si>
  <si>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</si>
  <si>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</si>
  <si>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</si>
  <si>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</si>
  <si>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</si>
  <si>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</si>
  <si>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</si>
  <si>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</si>
  <si>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</si>
  <si>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</si>
  <si>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</si>
  <si>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</si>
  <si>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</si>
  <si>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</si>
  <si>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</si>
  <si>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</si>
  <si>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</si>
  <si>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</si>
  <si>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</si>
  <si>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</si>
  <si>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</si>
  <si>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</si>
  <si>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</si>
  <si>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</si>
  <si>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</si>
  <si>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</si>
  <si>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</si>
  <si>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</si>
  <si>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</si>
  <si>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</si>
  <si>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</si>
  <si>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</si>
  <si>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</si>
  <si>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</si>
  <si>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</si>
  <si>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</si>
  <si>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</si>
  <si>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</si>
  <si>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</si>
  <si>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</si>
  <si>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</si>
  <si>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</si>
  <si>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</si>
  <si>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</si>
  <si>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</si>
  <si>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</si>
  <si>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</si>
  <si>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</si>
  <si>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</si>
  <si>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</si>
  <si>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</si>
  <si>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</si>
  <si>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</si>
  <si>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</si>
  <si>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</si>
  <si>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</si>
  <si>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</si>
  <si>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</si>
  <si>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</si>
  <si>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</si>
  <si>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</si>
  <si>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</si>
  <si>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</si>
  <si>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</si>
  <si>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</si>
  <si>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</si>
  <si>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</si>
  <si>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</si>
  <si>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</si>
  <si>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</si>
  <si>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</si>
  <si>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</si>
  <si>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</si>
  <si>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</si>
  <si>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</si>
  <si>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</si>
  <si>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</si>
  <si>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</si>
  <si>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</si>
  <si>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</si>
  <si>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</si>
  <si>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</si>
  <si>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</si>
  <si>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</si>
  <si>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</si>
  <si>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</si>
  <si>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</si>
  <si>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</si>
  <si>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</si>
  <si>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</si>
  <si>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</si>
  <si>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</si>
  <si>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</si>
  <si>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</si>
  <si>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</si>
  <si>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</si>
  <si>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</si>
  <si>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</si>
  <si>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</si>
  <si>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</si>
  <si>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</si>
  <si>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</si>
  <si>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</si>
  <si>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</si>
  <si>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</si>
  <si>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</si>
  <si>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</si>
  <si>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</si>
  <si>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</si>
  <si>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</si>
  <si>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</si>
  <si>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</si>
  <si>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</si>
  <si>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</si>
  <si>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</si>
  <si>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</si>
  <si>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</si>
  <si>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</si>
  <si>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</si>
  <si>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</si>
  <si>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</si>
  <si>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</si>
  <si>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</si>
  <si>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</si>
  <si>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</si>
  <si>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</si>
  <si>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</si>
  <si>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</si>
  <si>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</si>
  <si>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</si>
  <si>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</si>
  <si>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</si>
  <si>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</si>
  <si>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</si>
  <si>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</si>
  <si>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</si>
  <si>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</si>
  <si>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</si>
  <si>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</si>
  <si>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</si>
  <si>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</si>
  <si>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</si>
  <si>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</si>
  <si>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</si>
  <si>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</si>
  <si>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</si>
  <si>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</si>
  <si>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</si>
  <si>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</si>
  <si>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</si>
  <si>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</si>
  <si>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</si>
  <si>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</si>
  <si>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</si>
  <si>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</si>
  <si>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</si>
  <si>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</si>
  <si>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</si>
  <si>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</si>
  <si>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</si>
  <si>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</si>
  <si>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</si>
  <si>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</si>
  <si>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</si>
  <si>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</si>
  <si>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</si>
  <si>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</si>
  <si>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</si>
  <si>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</si>
  <si>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</si>
  <si>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</si>
  <si>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</si>
  <si>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</si>
  <si>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</si>
  <si>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</si>
  <si>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</si>
  <si>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</si>
  <si>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</si>
  <si>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</si>
  <si>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</si>
  <si>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</si>
  <si>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</si>
  <si>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</si>
  <si>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</si>
  <si>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</si>
  <si>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</si>
  <si>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</si>
  <si>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</si>
  <si>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</si>
  <si>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</si>
  <si>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</si>
  <si>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</si>
  <si>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</si>
  <si>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</si>
  <si>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</si>
  <si>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</si>
  <si>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</si>
  <si>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</si>
  <si>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</si>
  <si>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</si>
  <si>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</si>
  <si>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</si>
  <si>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</si>
  <si>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</si>
  <si>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</si>
  <si>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</si>
  <si>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</si>
  <si>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</si>
  <si>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</si>
  <si>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</si>
  <si>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</si>
  <si>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</si>
  <si>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</si>
  <si>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</si>
  <si>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</si>
  <si>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</si>
  <si>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</si>
  <si>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</si>
  <si>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</si>
  <si>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</si>
  <si>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</si>
  <si>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</si>
  <si>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</si>
  <si>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</si>
  <si>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</si>
  <si>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</si>
  <si>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</si>
  <si>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</si>
  <si>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</si>
  <si>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</si>
  <si>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</si>
  <si>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</si>
  <si>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</si>
  <si>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</si>
  <si>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</si>
  <si>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</si>
  <si>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</si>
  <si>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</si>
  <si>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</si>
  <si>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</si>
  <si>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</si>
  <si>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</si>
  <si>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</si>
  <si>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</si>
  <si>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</si>
  <si>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</si>
  <si>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</si>
  <si>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</si>
  <si>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</si>
  <si>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</si>
  <si>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</si>
  <si>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</si>
  <si>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</si>
  <si>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</si>
  <si>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</si>
  <si>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</si>
  <si>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</si>
  <si>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</si>
  <si>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</si>
  <si>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</si>
  <si>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</si>
  <si>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</si>
  <si>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</si>
  <si>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</si>
  <si>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</si>
  <si>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</si>
  <si>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</si>
  <si>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</si>
  <si>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</si>
  <si>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</si>
  <si>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</si>
  <si>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</si>
  <si>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</si>
  <si>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</si>
  <si>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</si>
  <si>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</si>
  <si>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</si>
  <si>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</si>
  <si>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</si>
  <si>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</si>
  <si>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</si>
  <si>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</si>
  <si>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</si>
  <si>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</si>
  <si>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</si>
  <si>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</si>
  <si>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</si>
  <si>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</si>
  <si>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</si>
  <si>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</si>
  <si>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</si>
  <si>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</si>
  <si>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</si>
  <si>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</si>
  <si>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</si>
  <si>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</si>
  <si>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</si>
  <si>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</si>
  <si>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</si>
  <si>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</si>
  <si>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</si>
  <si>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</si>
  <si>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</si>
  <si>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</si>
  <si>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</si>
  <si>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</si>
  <si>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</si>
  <si>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</si>
  <si>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</si>
  <si>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</si>
  <si>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</si>
  <si>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</si>
  <si>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</si>
  <si>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</si>
  <si>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</si>
  <si>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</si>
  <si>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</si>
  <si>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</si>
  <si>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</si>
  <si>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</si>
  <si>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</si>
  <si>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</si>
  <si>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</si>
  <si>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</si>
  <si>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</si>
  <si>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</si>
  <si>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</si>
  <si>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</si>
  <si>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</si>
  <si>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</si>
  <si>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</si>
  <si>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</si>
  <si>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</si>
  <si>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</si>
  <si>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</si>
  <si>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</si>
  <si>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</si>
  <si>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</si>
  <si>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</si>
  <si>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</si>
  <si>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</si>
  <si>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</si>
  <si>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</si>
  <si>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</si>
  <si>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</si>
  <si>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</si>
  <si>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</si>
  <si>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</si>
  <si>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</si>
  <si>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</si>
  <si>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</si>
  <si>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</si>
  <si>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</si>
  <si>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</si>
  <si>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</si>
  <si>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</si>
  <si>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</si>
  <si>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</si>
  <si>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</si>
  <si>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</si>
  <si>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</si>
  <si>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</si>
  <si>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</si>
  <si>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</si>
  <si>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</si>
  <si>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</si>
  <si>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</si>
  <si>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</si>
  <si>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</si>
  <si>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</si>
  <si>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</si>
  <si>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</si>
  <si>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</si>
  <si>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</si>
  <si>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</si>
  <si>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</si>
  <si>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</si>
  <si>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</si>
  <si>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</si>
  <si>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</si>
  <si>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</si>
  <si>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</si>
  <si>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</si>
  <si>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</si>
  <si>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</si>
  <si>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</si>
  <si>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</si>
  <si>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</si>
  <si>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</si>
  <si>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</si>
  <si>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</si>
  <si>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</si>
  <si>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</si>
  <si>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</si>
  <si>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</si>
  <si>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</si>
  <si>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</si>
  <si>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</si>
  <si>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</si>
  <si>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</si>
  <si>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</si>
  <si>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</si>
  <si>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</si>
  <si>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</si>
  <si>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</si>
  <si>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</si>
  <si>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</si>
  <si>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</si>
  <si>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</si>
  <si>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</si>
  <si>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</si>
  <si>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</si>
  <si>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</si>
  <si>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</si>
  <si>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</si>
  <si>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</si>
  <si>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</si>
  <si>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</si>
  <si>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</si>
  <si>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</si>
  <si>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</si>
  <si>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</si>
  <si>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</si>
  <si>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</si>
  <si>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</si>
  <si>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</si>
  <si>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</si>
  <si>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</si>
  <si>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</si>
  <si>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</si>
  <si>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</si>
  <si>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</si>
  <si>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</si>
  <si>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</si>
  <si>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</si>
  <si>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</si>
  <si>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</si>
  <si>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</si>
  <si>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</si>
  <si>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</si>
  <si>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</si>
  <si>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</si>
  <si>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</si>
  <si>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</si>
  <si>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</si>
  <si>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</si>
  <si>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</si>
  <si>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</si>
  <si>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</si>
  <si>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</si>
  <si>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</si>
  <si>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</si>
  <si>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</si>
  <si>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</si>
  <si>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</si>
  <si>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</si>
  <si>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</si>
  <si>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</si>
  <si>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</si>
  <si>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</si>
  <si>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</si>
  <si>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</si>
  <si>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</si>
  <si>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</si>
  <si>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</si>
  <si>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</si>
  <si>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</si>
  <si>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</si>
  <si>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</si>
  <si>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</si>
  <si>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</si>
  <si>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</si>
  <si>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</si>
  <si>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</si>
  <si>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</si>
  <si>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</si>
  <si>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</si>
  <si>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</si>
  <si>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</si>
  <si>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</si>
  <si>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</si>
  <si>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</si>
  <si>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</si>
  <si>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</si>
  <si>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</si>
  <si>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</si>
  <si>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</si>
  <si>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</si>
  <si>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</si>
  <si>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</si>
  <si>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</si>
  <si>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</si>
  <si>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</si>
  <si>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</si>
  <si>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</si>
  <si>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</si>
  <si>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</si>
  <si>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</si>
  <si>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</si>
  <si>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</si>
  <si>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</si>
  <si>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</si>
  <si>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</si>
  <si>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</si>
  <si>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</si>
  <si>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</si>
  <si>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</si>
  <si>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</si>
  <si>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</si>
  <si>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</si>
  <si>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</si>
  <si>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</si>
  <si>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</si>
  <si>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</si>
  <si>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</si>
  <si>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</si>
  <si>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</si>
  <si>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</si>
  <si>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</si>
  <si>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</si>
  <si>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</si>
  <si>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</si>
  <si>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</si>
  <si>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</si>
  <si>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</si>
  <si>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</si>
  <si>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</si>
  <si>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</si>
  <si>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</si>
  <si>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</si>
  <si>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</si>
  <si>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</si>
  <si>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</si>
  <si>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</si>
  <si>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</si>
  <si>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</si>
  <si>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</si>
  <si>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</si>
  <si>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</si>
  <si>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</si>
  <si>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</si>
  <si>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</si>
  <si>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</si>
  <si>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</si>
  <si>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</si>
  <si>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</si>
  <si>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</si>
  <si>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</si>
  <si>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</si>
  <si>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</si>
  <si>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</si>
  <si>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</si>
  <si>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</si>
  <si>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</si>
  <si>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</si>
  <si>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</si>
  <si>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</si>
  <si>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</si>
  <si>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</si>
  <si>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</si>
  <si>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</si>
  <si>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</si>
  <si>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</si>
  <si>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</si>
  <si>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</si>
  <si>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</si>
  <si>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</si>
  <si>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</si>
  <si>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</si>
  <si>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</si>
  <si>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</si>
  <si>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</si>
  <si>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</si>
  <si>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</si>
  <si>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</si>
  <si>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</si>
  <si>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</si>
  <si>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</si>
  <si>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</si>
  <si>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</si>
  <si>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</si>
  <si>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</si>
  <si>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</si>
  <si>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</si>
  <si>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</si>
  <si>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</si>
  <si>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</si>
  <si>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</si>
  <si>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</si>
  <si>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</si>
  <si>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</si>
  <si>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</si>
  <si>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</si>
  <si>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</si>
  <si>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</si>
  <si>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</si>
  <si>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</si>
  <si>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</si>
  <si>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</si>
  <si>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</si>
  <si>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</si>
  <si>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</si>
  <si>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</si>
  <si>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</si>
  <si>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</si>
  <si>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</si>
  <si>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</si>
  <si>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</si>
  <si>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</si>
  <si>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</si>
  <si>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</si>
  <si>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</si>
  <si>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</si>
  <si>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</si>
  <si>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</si>
  <si>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</si>
  <si>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</si>
  <si>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</si>
  <si>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</si>
  <si>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</si>
  <si>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</si>
  <si>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</si>
  <si>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</si>
  <si>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</si>
  <si>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</si>
  <si>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</si>
  <si>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</si>
  <si>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</si>
  <si>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</si>
  <si>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</si>
  <si>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</si>
  <si>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</si>
  <si>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</si>
  <si>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</si>
  <si>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</si>
  <si>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</si>
  <si>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</si>
  <si>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</si>
  <si>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</si>
  <si>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</si>
  <si>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</si>
  <si>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</si>
  <si>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</si>
  <si>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</si>
  <si>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</si>
  <si>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</si>
  <si>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</si>
  <si>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</si>
  <si>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</si>
  <si>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</si>
  <si>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</si>
  <si>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</si>
  <si>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</si>
  <si>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</si>
  <si>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</si>
  <si>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</si>
  <si>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</si>
  <si>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</si>
  <si>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</si>
  <si>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</si>
  <si>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</si>
  <si>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</si>
  <si>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</si>
  <si>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</si>
  <si>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</si>
  <si>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</si>
  <si>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</si>
  <si>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</si>
  <si>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</si>
  <si>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</si>
  <si>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</si>
  <si>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</si>
  <si>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</si>
  <si>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</si>
  <si>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</si>
  <si>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</si>
  <si>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</si>
  <si>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</si>
  <si>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</si>
  <si>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</si>
  <si>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</si>
  <si>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</si>
  <si>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</si>
  <si>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</si>
  <si>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</si>
  <si>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</si>
  <si>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</si>
  <si>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</si>
  <si>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</si>
  <si>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</si>
  <si>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</si>
  <si>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</si>
  <si>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</si>
  <si>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</si>
  <si>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</si>
  <si>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</si>
  <si>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</si>
  <si>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</si>
  <si>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</si>
  <si>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</si>
  <si>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</si>
  <si>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</si>
  <si>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</si>
  <si>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</si>
  <si>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</si>
  <si>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</si>
  <si>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</si>
  <si>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</si>
  <si>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</si>
  <si>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</si>
  <si>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</si>
  <si>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</si>
  <si>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</si>
  <si>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</si>
  <si>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</si>
  <si>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</si>
  <si>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</si>
  <si>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</si>
  <si>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</si>
  <si>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</si>
  <si>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</si>
  <si>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</si>
  <si>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</si>
  <si>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</si>
  <si>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</si>
  <si>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</si>
  <si>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</si>
  <si>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</si>
  <si>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</si>
  <si>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</si>
  <si>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</si>
  <si>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</si>
  <si>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</si>
  <si>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</si>
  <si>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</si>
  <si>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</si>
  <si>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</si>
  <si>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</si>
  <si>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</si>
  <si>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</si>
  <si>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</si>
  <si>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</si>
  <si>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</si>
  <si>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</si>
  <si>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</si>
  <si>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</si>
  <si>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</si>
  <si>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</si>
  <si>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</si>
  <si>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</si>
  <si>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</si>
  <si>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</si>
  <si>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</si>
  <si>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</si>
  <si>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</si>
  <si>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</si>
  <si>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</si>
  <si>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</si>
  <si>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</si>
  <si>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</si>
  <si>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</si>
  <si>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</si>
  <si>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</si>
  <si>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</si>
  <si>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</si>
  <si>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</si>
  <si>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</si>
  <si>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</si>
  <si>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</si>
  <si>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</si>
  <si>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</si>
  <si>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</si>
  <si>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</si>
  <si>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</si>
  <si>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</si>
  <si>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</si>
  <si>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</si>
  <si>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</si>
  <si>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</si>
  <si>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</si>
  <si>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</si>
  <si>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</si>
  <si>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</si>
  <si>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</si>
  <si>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</si>
  <si>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</si>
  <si>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</si>
  <si>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</si>
  <si>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</si>
  <si>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</si>
  <si>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</si>
  <si>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</si>
  <si>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</si>
  <si>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</si>
  <si>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</si>
  <si>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</si>
  <si>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</si>
  <si>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</si>
  <si>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</si>
  <si>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</si>
  <si>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</si>
  <si>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</si>
  <si>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</si>
  <si>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</si>
  <si>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</si>
  <si>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</si>
  <si>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</si>
  <si>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</si>
  <si>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</si>
  <si>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</si>
  <si>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</si>
  <si>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</si>
  <si>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</si>
  <si>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</si>
  <si>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</si>
  <si>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</si>
  <si>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</si>
  <si>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</si>
  <si>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</si>
  <si>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</si>
  <si>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</si>
  <si>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</si>
  <si>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</si>
  <si>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</si>
  <si>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</si>
  <si>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</si>
  <si>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</si>
  <si>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</si>
  <si>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</si>
  <si>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</si>
  <si>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</si>
  <si>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</si>
  <si>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</si>
  <si>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</si>
  <si>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</si>
  <si>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</si>
  <si>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</si>
  <si>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</si>
  <si>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</si>
  <si>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</si>
  <si>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</si>
  <si>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</si>
  <si>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</si>
  <si>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</si>
  <si>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</si>
  <si>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</si>
  <si>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</si>
  <si>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</si>
  <si>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</si>
  <si>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</si>
  <si>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</si>
  <si>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</si>
  <si>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</si>
  <si>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</si>
  <si>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</si>
  <si>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</si>
  <si>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</si>
  <si>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</si>
  <si>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</si>
  <si>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</si>
  <si>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</si>
  <si>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</si>
  <si>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</si>
  <si>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</si>
  <si>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</si>
  <si>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</si>
  <si>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</si>
  <si>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</si>
  <si>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</si>
  <si>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</si>
  <si>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</si>
  <si>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</si>
  <si>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</si>
  <si>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</si>
  <si>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</si>
  <si>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</si>
  <si>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</si>
  <si>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</si>
  <si>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</si>
  <si>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</si>
  <si>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</si>
  <si>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</si>
  <si>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</si>
  <si>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</si>
  <si>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</si>
  <si>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</si>
  <si>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</si>
  <si>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</si>
  <si>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</si>
  <si>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</si>
  <si>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</si>
  <si>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</si>
  <si>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</si>
  <si>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</si>
  <si>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</si>
  <si>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</si>
  <si>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</si>
  <si>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</si>
  <si>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</si>
  <si>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</si>
  <si>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</si>
  <si>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</si>
  <si>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</si>
  <si>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</si>
  <si>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</si>
  <si>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</si>
  <si>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</si>
  <si>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</si>
  <si>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</si>
  <si>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</si>
  <si>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</si>
  <si>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</si>
  <si>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</si>
  <si>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</si>
  <si>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</si>
  <si>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</si>
  <si>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</si>
  <si>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</si>
  <si>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</si>
  <si>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</si>
  <si>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</si>
  <si>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</si>
  <si>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</si>
  <si>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</si>
  <si>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</si>
  <si>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</si>
  <si>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</si>
  <si>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</si>
  <si>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</si>
  <si>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</si>
  <si>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</si>
  <si>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</si>
  <si>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</si>
  <si>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</si>
  <si>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</si>
  <si>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</si>
  <si>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</si>
  <si>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</si>
  <si>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</si>
  <si>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</si>
  <si>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</si>
  <si>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</si>
  <si>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</si>
  <si>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</si>
  <si>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</si>
  <si>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</si>
  <si>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</si>
  <si>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</si>
  <si>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</si>
  <si>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</si>
  <si>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</si>
  <si>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</si>
  <si>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</si>
  <si>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</si>
  <si>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</si>
  <si>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</si>
  <si>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</si>
  <si>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</si>
  <si>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</si>
  <si>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</si>
  <si>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</si>
  <si>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</si>
  <si>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</si>
  <si>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</si>
  <si>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</si>
  <si>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</si>
  <si>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</si>
  <si>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</si>
  <si>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</si>
  <si>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</si>
  <si>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</si>
  <si>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</si>
  <si>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</si>
  <si>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</si>
  <si>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</si>
  <si>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</si>
  <si>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</si>
  <si>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</si>
  <si>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</si>
  <si>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</si>
  <si>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</si>
  <si>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</si>
  <si>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</si>
  <si>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</si>
  <si>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</si>
  <si>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</si>
  <si>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</si>
  <si>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</si>
  <si>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</si>
  <si>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</si>
  <si>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</si>
  <si>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</si>
  <si>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</si>
  <si>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</si>
  <si>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</si>
  <si>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</si>
  <si>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</si>
  <si>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</si>
  <si>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</si>
  <si>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</si>
  <si>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</si>
  <si>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</si>
  <si>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</si>
  <si>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</si>
  <si>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</si>
  <si>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</si>
  <si>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</si>
  <si>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</si>
  <si>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</si>
  <si>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</si>
  <si>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</si>
  <si>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</si>
  <si>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</si>
  <si>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</si>
  <si>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</si>
  <si>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</si>
  <si>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</si>
  <si>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</si>
  <si>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</si>
  <si>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</si>
  <si>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</si>
  <si>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</si>
  <si>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</si>
  <si>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</si>
  <si>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</si>
  <si>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</si>
  <si>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</si>
  <si>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</si>
  <si>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</si>
  <si>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</si>
  <si>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</si>
  <si>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</si>
  <si>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</si>
  <si>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</si>
  <si>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</si>
  <si>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</si>
  <si>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</si>
  <si>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</si>
  <si>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</si>
  <si>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</si>
  <si>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</si>
  <si>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</si>
  <si>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</si>
  <si>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</si>
  <si>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</si>
  <si>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</si>
  <si>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</si>
  <si>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</si>
  <si>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</si>
  <si>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</si>
  <si>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</si>
  <si>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</si>
  <si>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</si>
  <si>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</si>
  <si>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</si>
  <si>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</si>
  <si>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</si>
  <si>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</si>
  <si>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</si>
  <si>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</si>
  <si>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</si>
  <si>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</si>
  <si>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</si>
  <si>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</si>
  <si>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</si>
  <si>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</si>
  <si>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</si>
  <si>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</si>
  <si>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</si>
  <si>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</si>
  <si>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</si>
  <si>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</si>
  <si>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</si>
  <si>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</si>
  <si>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</si>
  <si>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</si>
  <si>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</si>
  <si>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</si>
  <si>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</si>
  <si>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</si>
  <si>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</si>
  <si>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</si>
  <si>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</si>
  <si>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</si>
  <si>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</si>
  <si>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</si>
  <si>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</si>
  <si>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</si>
  <si>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</si>
  <si>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</si>
  <si>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</si>
  <si>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</si>
  <si>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</si>
  <si>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</si>
  <si>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</si>
  <si>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</si>
  <si>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</si>
  <si>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</si>
  <si>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</si>
  <si>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</si>
  <si>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</si>
  <si>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</si>
  <si>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</si>
  <si>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</si>
  <si>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</si>
  <si>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</si>
  <si>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</si>
  <si>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</si>
  <si>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</si>
  <si>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</si>
  <si>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</si>
  <si>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</si>
  <si>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</si>
  <si>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</si>
  <si>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</si>
  <si>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</si>
  <si>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</si>
  <si>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</si>
  <si>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</si>
  <si>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</si>
  <si>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</si>
  <si>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</si>
  <si>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</si>
  <si>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</si>
  <si>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</si>
  <si>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</si>
  <si>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</si>
  <si>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</si>
  <si>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</si>
  <si>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</si>
  <si>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</si>
  <si>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</si>
  <si>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</si>
  <si>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</si>
  <si>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</si>
  <si>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</si>
  <si>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</si>
  <si>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</si>
  <si>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</si>
  <si>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</si>
  <si>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</si>
  <si>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</si>
  <si>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</si>
  <si>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</si>
  <si>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</si>
  <si>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</si>
  <si>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</si>
  <si>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</si>
  <si>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</si>
  <si>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</si>
  <si>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</si>
  <si>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</si>
  <si>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</si>
  <si>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</si>
  <si>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</si>
  <si>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</si>
  <si>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</si>
  <si>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</si>
  <si>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</si>
  <si>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</si>
  <si>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</si>
  <si>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</si>
  <si>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</si>
  <si>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</si>
  <si>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</si>
  <si>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</si>
  <si>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</si>
  <si>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</si>
  <si>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</si>
  <si>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</si>
  <si>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</si>
  <si>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</si>
  <si>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</si>
  <si>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</si>
  <si>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</si>
  <si>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</si>
  <si>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</si>
  <si>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</si>
  <si>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</si>
  <si>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</si>
  <si>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</si>
  <si>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</si>
  <si>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</si>
  <si>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</si>
  <si>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</si>
  <si>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</si>
  <si>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</si>
  <si>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</si>
  <si>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</si>
  <si>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</si>
  <si>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</si>
  <si>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</si>
  <si>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</si>
  <si>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</si>
  <si>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</si>
  <si>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</si>
  <si>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</si>
  <si>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</si>
  <si>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</si>
  <si>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</si>
  <si>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</si>
  <si>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</si>
  <si>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</si>
  <si>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</si>
  <si>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</si>
  <si>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</si>
  <si>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</si>
  <si>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</si>
  <si>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</si>
  <si>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</si>
  <si>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</si>
  <si>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</si>
  <si>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</si>
  <si>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</si>
  <si>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</si>
  <si>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</si>
  <si>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</si>
  <si>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</si>
  <si>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</si>
  <si>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</si>
  <si>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</si>
  <si>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</si>
  <si>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</si>
  <si>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</si>
  <si>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</si>
  <si>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</si>
  <si>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</si>
  <si>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</si>
  <si>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</si>
  <si>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</si>
  <si>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</si>
  <si>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</si>
  <si>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</si>
  <si>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</si>
  <si>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</si>
  <si>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</si>
  <si>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</si>
  <si>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</si>
  <si>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</si>
  <si>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</si>
  <si>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</si>
  <si>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</si>
  <si>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</si>
  <si>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</si>
  <si>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</si>
  <si>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</si>
  <si>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</si>
  <si>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</si>
  <si>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</si>
  <si>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</si>
  <si>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</si>
  <si>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</si>
  <si>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</si>
  <si>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</si>
  <si>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</si>
  <si>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</si>
  <si>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</si>
  <si>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</si>
  <si>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</si>
  <si>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</si>
  <si>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</si>
  <si>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</si>
  <si>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</si>
  <si>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</si>
  <si>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</si>
  <si>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</si>
  <si>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</si>
  <si>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</si>
  <si>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</si>
  <si>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</si>
  <si>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</si>
  <si>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</si>
  <si>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</si>
  <si>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</si>
  <si>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</si>
  <si>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</si>
  <si>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</si>
  <si>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</si>
  <si>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</si>
  <si>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</si>
  <si>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</si>
  <si>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</si>
  <si>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</si>
  <si>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</si>
  <si>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</si>
  <si>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</si>
  <si>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</si>
  <si>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</si>
  <si>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</si>
  <si>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</si>
  <si>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</si>
  <si>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</si>
  <si>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</si>
  <si>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</si>
  <si>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</si>
  <si>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</si>
  <si>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</si>
  <si>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</si>
  <si>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</si>
  <si>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</si>
  <si>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</si>
  <si>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</si>
  <si>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</si>
  <si>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</si>
  <si>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</si>
  <si>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</si>
  <si>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</si>
  <si>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</si>
  <si>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</si>
  <si>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</si>
  <si>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</si>
  <si>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</si>
  <si>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</si>
  <si>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</si>
  <si>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</si>
  <si>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</si>
  <si>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</si>
  <si>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</si>
  <si>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</si>
  <si>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</si>
  <si>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</si>
  <si>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</si>
  <si>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</si>
  <si>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</si>
  <si>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</si>
  <si>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</si>
  <si>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</si>
  <si>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</si>
  <si>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</si>
  <si>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</si>
  <si>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</si>
  <si>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</si>
  <si>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</si>
  <si>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</si>
  <si>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</si>
  <si>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</si>
  <si>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</si>
  <si>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</si>
  <si>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</si>
  <si>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</si>
  <si>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</si>
  <si>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</si>
  <si>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</si>
  <si>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</si>
  <si>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</si>
  <si>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</si>
  <si>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</si>
  <si>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</si>
  <si>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</si>
  <si>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</si>
  <si>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</si>
  <si>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</si>
  <si>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</si>
  <si>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</si>
  <si>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</si>
  <si>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</si>
  <si>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</si>
  <si>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</si>
  <si>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</si>
  <si>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</si>
  <si>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</si>
  <si>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</si>
  <si>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</si>
  <si>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</si>
  <si>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</si>
  <si>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</si>
  <si>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</si>
  <si>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</si>
  <si>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</si>
  <si>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</si>
  <si>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</si>
  <si>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</si>
  <si>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</si>
  <si>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</si>
  <si>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</si>
  <si>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</si>
  <si>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</si>
  <si>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</si>
  <si>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</si>
  <si>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</si>
  <si>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</si>
  <si>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</si>
  <si>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</si>
  <si>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</si>
  <si>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</si>
  <si>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</si>
  <si>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</si>
  <si>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</si>
  <si>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</si>
  <si>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</si>
  <si>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</si>
  <si>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</si>
  <si>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</si>
  <si>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</si>
  <si>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</si>
  <si>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</si>
  <si>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</si>
  <si>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</si>
  <si>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</si>
  <si>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</si>
  <si>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</si>
  <si>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</si>
  <si>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</si>
  <si>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</si>
  <si>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</si>
  <si>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</si>
  <si>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</si>
  <si>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</si>
  <si>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</si>
  <si>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</si>
  <si>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</si>
  <si>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</si>
  <si>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</si>
  <si>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</si>
  <si>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</si>
  <si>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</si>
  <si>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</si>
  <si>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</si>
  <si>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</si>
  <si>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</si>
  <si>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</si>
  <si>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</si>
  <si>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</si>
  <si>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</si>
  <si>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</si>
  <si>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</si>
  <si>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</si>
  <si>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</si>
  <si>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</si>
  <si>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</si>
  <si>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</si>
  <si>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</si>
  <si>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</si>
  <si>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</si>
  <si>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</si>
  <si>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</si>
  <si>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</si>
  <si>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</si>
  <si>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</si>
  <si>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</si>
  <si>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</si>
  <si>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</si>
  <si>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</si>
  <si>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</si>
  <si>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</si>
  <si>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</si>
  <si>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</si>
  <si>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</si>
  <si>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</si>
  <si>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</si>
  <si>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</si>
  <si>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</si>
  <si>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</si>
  <si>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</si>
  <si>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</si>
  <si>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</si>
  <si>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</si>
  <si>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</si>
  <si>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</si>
  <si>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</si>
  <si>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</si>
  <si>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</si>
  <si>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</si>
  <si>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</si>
  <si>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</si>
  <si>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</si>
  <si>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</si>
  <si>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</si>
  <si>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</si>
  <si>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</si>
  <si>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</si>
  <si>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</si>
  <si>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</si>
  <si>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</si>
  <si>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</si>
  <si>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</si>
  <si>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</si>
  <si>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</si>
  <si>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</si>
  <si>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</si>
  <si>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</si>
  <si>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</si>
  <si>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</si>
  <si>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</si>
  <si>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</si>
  <si>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</si>
  <si>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</si>
  <si>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</si>
  <si>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</si>
  <si>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</si>
  <si>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</si>
  <si>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</si>
  <si>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</si>
  <si>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</si>
  <si>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</si>
  <si>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</si>
  <si>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</si>
  <si>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</si>
  <si>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</si>
  <si>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</si>
  <si>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</si>
  <si>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</si>
  <si>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</si>
  <si>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</si>
  <si>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</si>
  <si>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</si>
  <si>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</si>
  <si>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</si>
  <si>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</si>
  <si>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</si>
  <si>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</si>
  <si>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</si>
  <si>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</si>
  <si>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</si>
  <si>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</si>
  <si>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</si>
  <si>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</si>
  <si>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</si>
  <si>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</si>
  <si>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</si>
  <si>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</si>
  <si>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</si>
  <si>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</si>
  <si>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</si>
  <si>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</si>
  <si>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</si>
  <si>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</si>
  <si>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</si>
  <si>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</si>
  <si>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</si>
  <si>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</si>
  <si>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</si>
  <si>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</si>
  <si>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</si>
  <si>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</si>
  <si>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</si>
  <si>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</si>
  <si>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</si>
  <si>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</si>
  <si>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</si>
  <si>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</si>
  <si>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</si>
  <si>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</si>
  <si>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</si>
  <si>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</si>
  <si>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</si>
  <si>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</si>
  <si>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</si>
  <si>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</si>
  <si>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</si>
  <si>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</si>
  <si>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</si>
  <si>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</si>
  <si>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</si>
  <si>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</si>
  <si>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</si>
  <si>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</si>
  <si>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</si>
  <si>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</si>
  <si>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</si>
  <si>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</si>
  <si>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</si>
  <si>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</si>
  <si>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</si>
  <si>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</si>
  <si>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</si>
  <si>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</si>
  <si>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</si>
  <si>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</si>
  <si>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</si>
  <si>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</si>
  <si>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</si>
  <si>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</si>
  <si>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</si>
  <si>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</si>
  <si>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</si>
  <si>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</si>
  <si>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</si>
  <si>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</si>
  <si>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</si>
  <si>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</si>
  <si>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</si>
  <si>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</si>
  <si>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</si>
  <si>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</si>
  <si>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</si>
  <si>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</si>
  <si>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</si>
  <si>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</si>
  <si>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</si>
  <si>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</si>
  <si>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</si>
  <si>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</si>
  <si>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</si>
  <si>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</si>
  <si>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</si>
  <si>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</si>
  <si>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</si>
  <si>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</si>
  <si>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</si>
  <si>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</si>
  <si>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</si>
  <si>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</si>
  <si>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</si>
  <si>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</si>
  <si>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</si>
  <si>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</si>
  <si>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</si>
  <si>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</si>
  <si>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</si>
  <si>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</si>
  <si>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</si>
  <si>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</si>
  <si>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</si>
  <si>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</si>
  <si>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</si>
  <si>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</si>
  <si>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</si>
  <si>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</si>
  <si>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</si>
  <si>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</si>
  <si>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</si>
  <si>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</si>
  <si>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</si>
  <si>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</si>
  <si>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</si>
  <si>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</si>
  <si>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</si>
  <si>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</si>
  <si>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</si>
  <si>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</si>
  <si>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</si>
  <si>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</si>
  <si>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</si>
  <si>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</si>
  <si>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</si>
  <si>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</si>
  <si>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</si>
  <si>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</si>
  <si>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</si>
  <si>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</si>
  <si>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</si>
  <si>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</si>
  <si>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</si>
  <si>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</si>
  <si>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</si>
  <si>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</si>
  <si>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</si>
  <si>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</si>
  <si>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</si>
  <si>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</si>
  <si>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</si>
  <si>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</si>
  <si>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</si>
  <si>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</si>
  <si>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</si>
  <si>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</si>
  <si>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</si>
  <si>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</si>
  <si>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</si>
  <si>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</si>
  <si>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</si>
  <si>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</si>
  <si>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</si>
  <si>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</si>
  <si>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</si>
  <si>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</si>
  <si>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</si>
  <si>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</si>
  <si>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</si>
  <si>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</si>
  <si>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</si>
  <si>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</si>
  <si>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</si>
  <si>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</si>
  <si>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</si>
  <si>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</si>
  <si>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</si>
  <si>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</si>
  <si>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</si>
  <si>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</si>
  <si>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</si>
  <si>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</si>
  <si>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</si>
  <si>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</si>
  <si>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</si>
  <si>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</si>
  <si>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</si>
  <si>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</si>
  <si>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</si>
  <si>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</si>
  <si>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</si>
  <si>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</si>
  <si>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</si>
  <si>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</si>
  <si>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</si>
  <si>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</si>
  <si>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</si>
  <si>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</si>
  <si>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</si>
  <si>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</si>
  <si>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</si>
  <si>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</si>
  <si>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</si>
  <si>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</si>
  <si>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</si>
  <si>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</si>
  <si>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</si>
  <si>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</si>
  <si>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</si>
  <si>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</si>
  <si>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</si>
  <si>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</si>
  <si>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</si>
  <si>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</si>
  <si>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</si>
  <si>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</si>
  <si>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</si>
  <si>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</si>
  <si>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</si>
  <si>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</si>
  <si>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</si>
  <si>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</si>
  <si>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</si>
  <si>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</si>
  <si>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</si>
  <si>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</si>
  <si>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</si>
  <si>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</si>
  <si>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</si>
  <si>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</si>
  <si>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</si>
  <si>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</si>
  <si>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</si>
  <si>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</si>
  <si>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</si>
  <si>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</si>
  <si>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</si>
  <si>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</si>
  <si>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</si>
  <si>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</si>
  <si>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</si>
  <si>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</si>
  <si>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</si>
  <si>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</si>
  <si>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</si>
  <si>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</si>
  <si>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</si>
  <si>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</si>
  <si>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</si>
  <si>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</si>
  <si>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</si>
  <si>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</si>
  <si>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</si>
  <si>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</si>
  <si>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</si>
  <si>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</si>
  <si>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</si>
  <si>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</si>
  <si>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</si>
  <si>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</si>
  <si>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</si>
  <si>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</si>
  <si>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</si>
  <si>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</si>
  <si>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</si>
  <si>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</si>
  <si>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</si>
  <si>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</si>
  <si>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</si>
  <si>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</si>
  <si>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</si>
  <si>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</si>
  <si>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</si>
  <si>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</si>
  <si>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</si>
  <si>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</si>
  <si>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</si>
  <si>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</si>
  <si>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</si>
  <si>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</si>
  <si>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</si>
  <si>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</si>
  <si>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</si>
  <si>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</si>
  <si>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</si>
  <si>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</si>
  <si>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</si>
  <si>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</si>
  <si>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</si>
  <si>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</si>
  <si>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</si>
  <si>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</si>
  <si>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</si>
  <si>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</si>
  <si>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</si>
  <si>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</si>
  <si>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</si>
  <si>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</si>
  <si>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</si>
  <si>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</si>
  <si>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</si>
  <si>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</si>
  <si>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</si>
  <si>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</si>
  <si>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</si>
  <si>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</si>
  <si>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</si>
  <si>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</si>
  <si>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</si>
  <si>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</si>
  <si>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</si>
  <si>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</si>
  <si>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</si>
  <si>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</si>
  <si>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</si>
  <si>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</si>
  <si>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</si>
  <si>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</si>
  <si>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</si>
  <si>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</si>
  <si>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</si>
  <si>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</si>
  <si>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</si>
  <si>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</si>
  <si>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</si>
  <si>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</si>
  <si>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</si>
  <si>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</si>
  <si>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</si>
  <si>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</si>
  <si>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</si>
  <si>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</si>
  <si>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</si>
  <si>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</si>
  <si>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</si>
  <si>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</si>
  <si>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</si>
  <si>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</si>
  <si>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</si>
  <si>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</si>
  <si>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</si>
  <si>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</si>
  <si>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</si>
  <si>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</si>
  <si>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</si>
  <si>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</si>
  <si>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</si>
  <si>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</si>
  <si>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</si>
  <si>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</si>
  <si>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</si>
  <si>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</si>
  <si>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</si>
  <si>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</si>
  <si>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</si>
  <si>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</si>
  <si>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</si>
  <si>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</si>
  <si>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</si>
  <si>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</si>
  <si>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</si>
  <si>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</si>
  <si>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</si>
  <si>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</si>
  <si>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</si>
  <si>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</si>
  <si>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</si>
  <si>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</si>
  <si>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</si>
  <si>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</si>
  <si>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</si>
  <si>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</si>
  <si>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</si>
  <si>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</si>
  <si>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</si>
  <si>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</si>
  <si>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</si>
  <si>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</si>
  <si>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</si>
  <si>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</si>
  <si>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</si>
  <si>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</si>
  <si>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</si>
  <si>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</si>
  <si>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</si>
  <si>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</si>
  <si>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</si>
  <si>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</si>
  <si>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</si>
  <si>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</si>
  <si>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</si>
  <si>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</si>
  <si>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</si>
  <si>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</si>
  <si>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</si>
  <si>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</si>
  <si>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</si>
  <si>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</si>
  <si>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</si>
  <si>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</si>
  <si>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</si>
  <si>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</si>
  <si>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</si>
  <si>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</si>
  <si>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</si>
  <si>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</si>
  <si>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</si>
  <si>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</si>
  <si>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</si>
  <si>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</si>
  <si>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</si>
  <si>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</si>
  <si>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</si>
  <si>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</si>
  <si>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</si>
  <si>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</si>
  <si>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</si>
  <si>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</si>
  <si>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</si>
  <si>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</si>
  <si>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</si>
  <si>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</si>
  <si>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</si>
  <si>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</si>
  <si>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</si>
  <si>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</si>
  <si>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</si>
  <si>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</si>
  <si>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</si>
  <si>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</si>
  <si>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</si>
  <si>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</si>
  <si>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</si>
  <si>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</si>
  <si>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</si>
  <si>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</si>
  <si>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</si>
  <si>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</si>
  <si>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</si>
  <si>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</si>
  <si>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</si>
  <si>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</si>
  <si>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</si>
  <si>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</si>
  <si>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</si>
  <si>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</si>
  <si>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</si>
  <si>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</si>
  <si>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</si>
  <si>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</si>
  <si>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</si>
  <si>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</si>
  <si>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</si>
  <si>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</si>
  <si>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</si>
  <si>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</si>
  <si>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</si>
  <si>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</si>
  <si>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</si>
  <si>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</si>
  <si>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</si>
  <si>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</si>
  <si>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</si>
  <si>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</si>
  <si>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</si>
  <si>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</si>
  <si>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</si>
  <si>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</si>
  <si>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</si>
  <si>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</si>
  <si>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</si>
  <si>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</si>
  <si>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</si>
  <si>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</si>
  <si>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</si>
  <si>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</si>
  <si>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</si>
  <si>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</si>
  <si>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</si>
  <si>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</si>
  <si>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</si>
  <si>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</si>
  <si>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</si>
  <si>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</si>
  <si>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</si>
  <si>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</si>
  <si>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</si>
  <si>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</si>
  <si>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</si>
  <si>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</si>
  <si>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</si>
  <si>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</si>
  <si>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</si>
  <si>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</si>
  <si>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</si>
  <si>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</si>
  <si>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</si>
  <si>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</si>
  <si>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</si>
  <si>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</si>
  <si>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</si>
  <si>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</si>
  <si>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</si>
  <si>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</si>
  <si>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</si>
  <si>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</si>
  <si>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</si>
  <si>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</si>
  <si>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</si>
  <si>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</si>
  <si>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</si>
  <si>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</si>
  <si>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</si>
  <si>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</si>
  <si>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</si>
  <si>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</si>
  <si>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</si>
  <si>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</si>
  <si>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</si>
  <si>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</si>
  <si>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</si>
  <si>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</si>
  <si>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</si>
  <si>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</si>
  <si>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</si>
  <si>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</si>
  <si>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</si>
  <si>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</si>
  <si>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</si>
  <si>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</si>
  <si>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</si>
  <si>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</si>
  <si>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</si>
  <si>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</si>
  <si>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</si>
  <si>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</si>
  <si>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</si>
  <si>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</si>
  <si>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</si>
  <si>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</si>
  <si>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</si>
  <si>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</si>
  <si>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</si>
  <si>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</si>
  <si>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</si>
  <si>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</si>
  <si>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</si>
  <si>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</si>
  <si>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</si>
  <si>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</si>
  <si>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</si>
  <si>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</si>
  <si>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</si>
  <si>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</si>
  <si>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</si>
  <si>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</si>
  <si>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</si>
  <si>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</si>
  <si>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</si>
  <si>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</si>
  <si>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</si>
  <si>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</si>
  <si>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</si>
  <si>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</si>
  <si>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</si>
  <si>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</si>
  <si>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</si>
  <si>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</si>
  <si>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</si>
  <si>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</si>
  <si>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</si>
  <si>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</si>
  <si>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</si>
  <si>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</si>
  <si>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</si>
  <si>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</si>
  <si>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</si>
  <si>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</si>
  <si>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</si>
  <si>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</si>
  <si>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</si>
  <si>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</si>
  <si>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</si>
  <si>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</si>
  <si>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</si>
  <si>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</si>
  <si>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</si>
  <si>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</si>
  <si>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</si>
  <si>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</si>
  <si>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</si>
  <si>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</si>
  <si>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</si>
  <si>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</si>
  <si>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</si>
  <si>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</si>
  <si>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</si>
  <si>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</si>
  <si>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</si>
  <si>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</si>
  <si>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</si>
  <si>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</si>
  <si>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</si>
  <si>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</si>
  <si>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</si>
  <si>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</si>
  <si>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</si>
  <si>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</si>
  <si>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</si>
  <si>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</si>
  <si>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</si>
  <si>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</si>
  <si>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</si>
  <si>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</si>
  <si>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</si>
  <si>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</si>
  <si>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</si>
  <si>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</si>
  <si>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</si>
  <si>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</si>
  <si>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</si>
  <si>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</si>
  <si>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</si>
  <si>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</si>
  <si>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</si>
  <si>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</si>
  <si>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</si>
  <si>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</si>
  <si>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</si>
  <si>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</si>
  <si>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</si>
  <si>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</si>
  <si>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</si>
  <si>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</si>
  <si>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</si>
  <si>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</si>
  <si>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</si>
  <si>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</si>
  <si>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</si>
  <si>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</si>
  <si>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</si>
  <si>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</si>
  <si>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</si>
  <si>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</si>
  <si>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</si>
  <si>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</si>
  <si>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</si>
  <si>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</si>
  <si>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</si>
  <si>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</si>
  <si>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</si>
  <si>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</si>
  <si>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</si>
  <si>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</si>
  <si>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</si>
  <si>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</si>
  <si>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</si>
  <si>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</si>
  <si>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</si>
  <si>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</si>
  <si>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</si>
  <si>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</si>
  <si>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</si>
  <si>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</si>
  <si>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</si>
  <si>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</si>
  <si>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</si>
  <si>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</si>
  <si>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</si>
  <si>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</si>
  <si>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</si>
  <si>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</si>
  <si>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</si>
  <si>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</si>
  <si>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</si>
  <si>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</si>
  <si>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</si>
  <si>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</si>
  <si>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</si>
  <si>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</si>
  <si>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</si>
  <si>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</si>
  <si>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</si>
  <si>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</si>
  <si>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</si>
  <si>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</si>
  <si>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</si>
  <si>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</si>
  <si>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</si>
  <si>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</si>
  <si>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</si>
  <si>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</si>
  <si>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</si>
  <si>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</si>
  <si>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</si>
  <si>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</si>
  <si>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</si>
  <si>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</si>
  <si>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</si>
  <si>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</si>
  <si>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</si>
  <si>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</si>
  <si>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</si>
  <si>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</si>
  <si>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</si>
  <si>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</si>
  <si>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</si>
  <si>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</si>
  <si>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</si>
  <si>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</si>
  <si>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</si>
  <si>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</si>
  <si>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</si>
  <si>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</si>
  <si>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</si>
  <si>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</si>
  <si>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</si>
  <si>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</si>
  <si>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</si>
  <si>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</si>
  <si>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</si>
  <si>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</si>
  <si>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</si>
  <si>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</si>
  <si>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</si>
  <si>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</si>
  <si>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</si>
  <si>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</si>
  <si>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</si>
  <si>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</si>
  <si>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</si>
  <si>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</si>
  <si>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</si>
  <si>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</si>
  <si>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</si>
  <si>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</si>
  <si>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</si>
  <si>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</si>
  <si>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</si>
  <si>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</si>
  <si>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</si>
  <si>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</si>
  <si>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</si>
  <si>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</si>
  <si>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</si>
  <si>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</si>
  <si>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</si>
  <si>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</si>
  <si>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</si>
  <si>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</si>
  <si>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</si>
  <si>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</si>
  <si>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</si>
  <si>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</si>
  <si>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</si>
  <si>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</si>
  <si>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</si>
  <si>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</si>
  <si>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</si>
  <si>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</si>
  <si>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</si>
  <si>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</si>
  <si>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</si>
  <si>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</si>
  <si>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</si>
  <si>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</si>
  <si>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</si>
  <si>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</si>
  <si>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</si>
  <si>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</si>
  <si>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</si>
  <si>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</si>
  <si>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</si>
  <si>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</si>
  <si>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</si>
  <si>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</si>
  <si>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</si>
  <si>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</si>
  <si>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</si>
  <si>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</si>
  <si>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</si>
  <si>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</si>
  <si>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</si>
  <si>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</si>
  <si>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</si>
  <si>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</si>
  <si>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</si>
  <si>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</si>
  <si>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</si>
  <si>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</si>
  <si>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</si>
  <si>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</si>
  <si>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</si>
  <si>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</si>
  <si>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</si>
  <si>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</si>
  <si>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</si>
  <si>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</si>
  <si>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</si>
  <si>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</si>
  <si>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</si>
  <si>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</si>
  <si>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</si>
  <si>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</si>
  <si>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</si>
  <si>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</si>
  <si>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</si>
  <si>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</si>
  <si>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</si>
  <si>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</si>
  <si>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</si>
  <si>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</si>
  <si>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</si>
  <si>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</si>
  <si>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</si>
  <si>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</si>
  <si>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</si>
  <si>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</si>
  <si>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</si>
  <si>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</si>
  <si>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</si>
  <si>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</si>
  <si>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</si>
  <si>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</si>
  <si>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</si>
  <si>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</si>
  <si>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</si>
  <si>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</si>
  <si>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</si>
  <si>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</si>
  <si>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</si>
  <si>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</si>
  <si>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</si>
  <si>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</si>
  <si>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</si>
  <si>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</si>
  <si>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</si>
  <si>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</si>
  <si>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</si>
  <si>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</si>
  <si>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</si>
  <si>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</si>
  <si>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</si>
  <si>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</si>
  <si>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</si>
  <si>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</si>
  <si>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</si>
  <si>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</si>
  <si>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</si>
  <si>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</si>
  <si>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</si>
  <si>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</si>
  <si>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</si>
  <si>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</si>
  <si>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</si>
  <si>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</si>
  <si>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</si>
  <si>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</si>
  <si>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</si>
  <si>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</si>
  <si>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</si>
  <si>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</si>
  <si>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</si>
  <si>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</si>
  <si>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</si>
  <si>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</si>
  <si>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</si>
  <si>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</si>
  <si>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</si>
  <si>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</si>
  <si>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</si>
  <si>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</si>
  <si>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</si>
  <si>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</si>
  <si>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</si>
  <si>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</si>
  <si>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</si>
  <si>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</si>
  <si>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</si>
  <si>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</si>
  <si>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</si>
  <si>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</si>
  <si>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</si>
  <si>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</si>
  <si>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</si>
  <si>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</si>
  <si>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</si>
  <si>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</si>
  <si>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</si>
  <si>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</si>
  <si>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</si>
  <si>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</si>
  <si>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</si>
  <si>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</si>
  <si>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</si>
  <si>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</si>
  <si>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</si>
  <si>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</si>
  <si>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</si>
  <si>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</si>
  <si>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</si>
  <si>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</si>
  <si>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</si>
  <si>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</si>
  <si>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</si>
  <si>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</si>
  <si>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</si>
  <si>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</si>
  <si>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</si>
  <si>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</si>
  <si>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</si>
  <si>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</si>
  <si>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</si>
  <si>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</si>
  <si>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</si>
  <si>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</si>
  <si>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</si>
  <si>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</si>
  <si>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</si>
  <si>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</si>
  <si>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</si>
  <si>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</si>
  <si>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</si>
  <si>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</si>
  <si>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</si>
  <si>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</si>
  <si>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</si>
  <si>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</si>
  <si>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</si>
  <si>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</si>
  <si>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</si>
  <si>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</si>
  <si>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</si>
  <si>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</si>
  <si>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</si>
  <si>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</si>
  <si>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</si>
  <si>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</si>
  <si>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</si>
  <si>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</si>
  <si>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</si>
  <si>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</si>
  <si>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</si>
  <si>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</si>
  <si>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</si>
  <si>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</si>
  <si>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</si>
  <si>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</si>
  <si>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</si>
  <si>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</si>
  <si>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</si>
  <si>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</si>
  <si>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</si>
  <si>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</si>
  <si>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</si>
  <si>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</si>
  <si>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</si>
  <si>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</si>
  <si>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</si>
  <si>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</si>
  <si>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</si>
  <si>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</si>
  <si>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</si>
  <si>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</si>
  <si>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</si>
  <si>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</si>
  <si>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</si>
  <si>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</si>
  <si>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</si>
  <si>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</si>
  <si>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</si>
  <si>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</si>
  <si>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</si>
  <si>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</si>
  <si>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</si>
  <si>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</si>
  <si>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</si>
  <si>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</si>
  <si>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</si>
  <si>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</si>
  <si>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</si>
  <si>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</si>
  <si>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</si>
  <si>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</si>
  <si>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</si>
  <si>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</si>
  <si>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</si>
  <si>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</si>
  <si>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</si>
  <si>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</si>
  <si>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</si>
  <si>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</si>
  <si>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</si>
  <si>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</si>
  <si>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</si>
  <si>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</si>
  <si>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</si>
  <si>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</si>
  <si>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</si>
  <si>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</si>
  <si>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</si>
  <si>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</si>
  <si>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</si>
  <si>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</si>
  <si>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</si>
  <si>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</si>
  <si>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</si>
  <si>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</si>
  <si>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</si>
  <si>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</si>
  <si>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</si>
  <si>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</si>
  <si>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</si>
  <si>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</si>
  <si>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</si>
  <si>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</si>
  <si>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</si>
  <si>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</si>
  <si>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</si>
  <si>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</si>
  <si>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</si>
  <si>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</si>
  <si>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</si>
  <si>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</si>
  <si>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</si>
  <si>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</si>
  <si>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</si>
  <si>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</si>
  <si>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</si>
  <si>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</si>
  <si>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</si>
  <si>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</si>
  <si>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</si>
  <si>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</si>
  <si>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</si>
  <si>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</si>
  <si>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</si>
  <si>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</si>
  <si>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</si>
  <si>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</si>
  <si>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</si>
  <si>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</si>
  <si>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</si>
  <si>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</si>
  <si>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</si>
  <si>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</si>
  <si>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</si>
  <si>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</si>
  <si>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</si>
  <si>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</si>
  <si>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</si>
  <si>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</si>
  <si>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</si>
  <si>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</si>
  <si>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</si>
  <si>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</si>
  <si>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</si>
  <si>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</si>
  <si>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</si>
  <si>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</si>
  <si>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</si>
  <si>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</si>
  <si>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</si>
  <si>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</si>
  <si>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</si>
  <si>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</si>
  <si>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</si>
  <si>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</si>
  <si>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</si>
  <si>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</si>
  <si>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</si>
  <si>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</si>
  <si>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</si>
  <si>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</si>
  <si>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</si>
  <si>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</si>
  <si>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</si>
  <si>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</si>
  <si>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</si>
  <si>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</si>
  <si>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</si>
  <si>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</si>
  <si>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</si>
  <si>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</si>
  <si>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</si>
  <si>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</si>
  <si>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</si>
  <si>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</si>
  <si>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</si>
  <si>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</si>
  <si>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</si>
  <si>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</si>
  <si>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</si>
  <si>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</si>
  <si>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</si>
  <si>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</si>
  <si>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</si>
  <si>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</si>
  <si>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</si>
  <si>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</si>
  <si>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</si>
  <si>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</si>
  <si>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</si>
  <si>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</si>
  <si>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</si>
  <si>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</si>
  <si>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</si>
  <si>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</si>
  <si>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</si>
  <si>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</si>
  <si>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</si>
  <si>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</si>
  <si>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</si>
  <si>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</si>
  <si>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</si>
  <si>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</si>
  <si>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</si>
  <si>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</si>
  <si>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</si>
  <si>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</si>
  <si>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</si>
  <si>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</si>
  <si>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</si>
  <si>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</si>
  <si>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</si>
  <si>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</si>
  <si>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</si>
  <si>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</si>
  <si>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</si>
  <si>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</si>
  <si>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</si>
  <si>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</si>
  <si>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</si>
  <si>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</si>
  <si>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</si>
  <si>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</si>
  <si>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</si>
  <si>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</si>
  <si>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</si>
  <si>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</si>
  <si>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</si>
  <si>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</si>
  <si>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</si>
  <si>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</si>
  <si>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</si>
  <si>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</si>
  <si>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</si>
  <si>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</si>
  <si>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</si>
  <si>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</si>
  <si>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</si>
  <si>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</si>
  <si>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</si>
  <si>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</si>
  <si>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</si>
  <si>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</si>
  <si>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</si>
  <si>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</si>
  <si>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</si>
  <si>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</si>
  <si>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</si>
  <si>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</si>
  <si>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</si>
  <si>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</si>
  <si>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</si>
  <si>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</si>
  <si>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</si>
  <si>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</si>
  <si>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</si>
  <si>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</si>
  <si>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</si>
  <si>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</si>
  <si>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</si>
  <si>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</si>
  <si>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</si>
  <si>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</si>
  <si>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</si>
  <si>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</si>
  <si>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</si>
  <si>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</si>
  <si>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</si>
  <si>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</si>
  <si>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</si>
  <si>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</si>
  <si>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</si>
  <si>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</si>
  <si>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</si>
  <si>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</si>
  <si>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</si>
  <si>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</si>
  <si>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</si>
  <si>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</si>
  <si>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</si>
  <si>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</si>
  <si>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</si>
  <si>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</si>
  <si>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</si>
  <si>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</si>
  <si>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</si>
  <si>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</si>
  <si>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</si>
  <si>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</si>
  <si>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</si>
  <si>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</si>
  <si>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</si>
  <si>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</si>
  <si>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</si>
  <si>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</si>
  <si>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</si>
  <si>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</si>
  <si>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</si>
  <si>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</si>
  <si>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</si>
  <si>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</si>
  <si>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</si>
  <si>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</si>
  <si>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</si>
  <si>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</si>
  <si>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</si>
  <si>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</si>
  <si>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</si>
  <si>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</si>
  <si>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</si>
  <si>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</si>
  <si>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</si>
  <si>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</si>
  <si>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</si>
  <si>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</si>
  <si>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</si>
  <si>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</si>
  <si>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</si>
  <si>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</si>
  <si>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</si>
  <si>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</si>
  <si>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</si>
  <si>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</si>
  <si>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</si>
  <si>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</si>
  <si>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</si>
  <si>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</si>
  <si>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</si>
  <si>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</si>
  <si>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</si>
  <si>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</si>
  <si>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</si>
  <si>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</si>
  <si>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</si>
  <si>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</si>
  <si>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</si>
  <si>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</si>
  <si>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</si>
  <si>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</si>
  <si>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</si>
  <si>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</si>
  <si>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</si>
  <si>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</si>
  <si>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</si>
  <si>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</si>
  <si>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</si>
  <si>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</si>
  <si>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</si>
  <si>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</si>
  <si>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</si>
  <si>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</si>
  <si>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</si>
  <si>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</si>
  <si>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</si>
  <si>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</si>
  <si>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</si>
  <si>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</si>
  <si>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</si>
  <si>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</si>
  <si>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</si>
  <si>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</si>
  <si>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</si>
  <si>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</si>
  <si>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</si>
  <si>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</si>
  <si>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</si>
  <si>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</si>
  <si>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</si>
  <si>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</si>
  <si>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</si>
  <si>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</si>
  <si>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</si>
  <si>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</si>
  <si>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</si>
  <si>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</si>
  <si>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</si>
  <si>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</si>
  <si>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</si>
  <si>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</si>
  <si>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</si>
  <si>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</si>
  <si>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</si>
  <si>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</si>
  <si>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</si>
  <si>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</si>
  <si>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</si>
  <si>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</si>
  <si>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</si>
  <si>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</si>
  <si>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</si>
  <si>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</si>
  <si>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</si>
  <si>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</si>
  <si>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</si>
  <si>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</si>
  <si>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</si>
  <si>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</si>
  <si>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</si>
  <si>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</si>
  <si>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</si>
  <si>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</si>
  <si>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</si>
  <si>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</si>
  <si>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</si>
  <si>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</si>
  <si>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</si>
  <si>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</si>
  <si>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</si>
  <si>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</si>
  <si>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</si>
  <si>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</si>
  <si>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</si>
  <si>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</si>
  <si>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</si>
  <si>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</si>
  <si>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</si>
  <si>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</si>
  <si>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</si>
  <si>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</si>
  <si>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</si>
  <si>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</si>
  <si>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</si>
  <si>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</si>
  <si>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</si>
  <si>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</si>
  <si>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</si>
  <si>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</si>
  <si>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</si>
  <si>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</si>
  <si>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</si>
  <si>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</si>
  <si>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</si>
  <si>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</si>
  <si>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</si>
  <si>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</si>
  <si>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</si>
  <si>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</si>
  <si>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</si>
  <si>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</si>
  <si>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</si>
  <si>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</si>
  <si>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</si>
  <si>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</si>
  <si>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</si>
  <si>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</si>
  <si>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</si>
  <si>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</si>
  <si>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</si>
  <si>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</si>
  <si>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</si>
  <si>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</si>
  <si>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</si>
  <si>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</si>
  <si>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</si>
  <si>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</si>
  <si>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</si>
  <si>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</si>
  <si>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</si>
  <si>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</si>
  <si>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</si>
  <si>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</si>
  <si>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</si>
  <si>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</si>
  <si>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</si>
  <si>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</si>
  <si>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</si>
  <si>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</si>
  <si>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</si>
  <si>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</si>
  <si>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</si>
  <si>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</si>
  <si>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</si>
  <si>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</si>
  <si>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</si>
  <si>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</si>
  <si>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</si>
  <si>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</si>
  <si>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</si>
  <si>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</si>
  <si>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</si>
  <si>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</si>
  <si>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</si>
  <si>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</si>
  <si>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</si>
  <si>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</si>
  <si>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</si>
  <si>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</si>
  <si>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</si>
  <si>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</si>
  <si>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</si>
  <si>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</si>
  <si>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</si>
  <si>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</si>
  <si>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</si>
  <si>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</si>
  <si>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</si>
  <si>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</si>
  <si>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</si>
  <si>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</si>
  <si>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</si>
  <si>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</si>
  <si>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</si>
  <si>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</si>
  <si>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</si>
  <si>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</si>
  <si>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</si>
  <si>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</si>
  <si>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</si>
  <si>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</si>
  <si>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</si>
  <si>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</si>
  <si>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</si>
  <si>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</si>
  <si>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</si>
  <si>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</si>
  <si>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</si>
  <si>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</si>
  <si>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</si>
  <si>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</si>
  <si>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</si>
  <si>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</si>
  <si>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</si>
  <si>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</si>
  <si>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</si>
  <si>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</si>
  <si>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</si>
  <si>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</si>
  <si>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</si>
  <si>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</si>
  <si>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</si>
  <si>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</si>
  <si>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</si>
  <si>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</si>
  <si>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</si>
  <si>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</si>
  <si>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</si>
  <si>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</si>
  <si>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</si>
  <si>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</si>
  <si>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</si>
  <si>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</si>
  <si>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</si>
  <si>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</si>
  <si>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</si>
  <si>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</si>
  <si>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</si>
  <si>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</si>
  <si>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</si>
  <si>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</si>
  <si>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</si>
  <si>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</si>
  <si>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</si>
  <si>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</si>
  <si>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</si>
  <si>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</si>
  <si>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</si>
  <si>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</si>
  <si>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</si>
  <si>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</si>
  <si>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</si>
  <si>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</si>
  <si>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</si>
  <si>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</si>
  <si>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</si>
  <si>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</si>
  <si>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</si>
  <si>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</si>
  <si>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</si>
  <si>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</si>
  <si>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</si>
  <si>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</si>
  <si>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</si>
  <si>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</si>
  <si>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</si>
  <si>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</si>
  <si>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</si>
  <si>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</si>
  <si>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</si>
  <si>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</si>
  <si>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</si>
  <si>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</si>
  <si>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</si>
  <si>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</si>
  <si>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</si>
  <si>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</si>
  <si>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</si>
  <si>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</si>
  <si>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</si>
  <si>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</si>
  <si>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</si>
  <si>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</si>
  <si>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</si>
  <si>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</si>
  <si>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</si>
  <si>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</si>
  <si>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</si>
  <si>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</si>
  <si>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</si>
  <si>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</si>
  <si>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</si>
  <si>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</si>
  <si>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</si>
  <si>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</si>
  <si>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</si>
  <si>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</si>
  <si>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</si>
  <si>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</si>
  <si>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</si>
  <si>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</si>
  <si>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</si>
  <si>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</si>
  <si>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</si>
  <si>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</si>
  <si>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</si>
  <si>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</si>
  <si>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</si>
  <si>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</si>
  <si>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</si>
  <si>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</si>
  <si>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</si>
  <si>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</si>
  <si>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</si>
  <si>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</si>
  <si>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</si>
  <si>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</si>
  <si>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</si>
  <si>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</si>
  <si>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</si>
  <si>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</si>
  <si>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</si>
  <si>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</si>
  <si>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</si>
  <si>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</si>
  <si>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</si>
  <si>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</si>
  <si>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</si>
  <si>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</si>
  <si>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</si>
  <si>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</si>
  <si>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</si>
  <si>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</si>
  <si>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</si>
  <si>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</si>
  <si>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</si>
  <si>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</si>
  <si>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</si>
  <si>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</si>
  <si>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</si>
  <si>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</si>
  <si>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</si>
  <si>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</si>
  <si>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</si>
  <si>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</si>
  <si>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</si>
  <si>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</si>
  <si>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</si>
  <si>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</si>
  <si>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</si>
  <si>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</si>
  <si>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</si>
  <si>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</si>
  <si>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</si>
  <si>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</si>
  <si>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</si>
  <si>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</si>
  <si>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</si>
  <si>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</si>
  <si>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</si>
  <si>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</si>
  <si>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</si>
  <si>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</si>
  <si>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</si>
  <si>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</si>
  <si>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</si>
  <si>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</si>
  <si>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</si>
  <si>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</si>
  <si>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</si>
  <si>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</si>
  <si>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</si>
  <si>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</si>
  <si>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</si>
  <si>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</si>
  <si>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</si>
  <si>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</si>
  <si>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</si>
  <si>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</si>
  <si>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</si>
  <si>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</si>
  <si>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</si>
  <si>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</si>
  <si>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</si>
  <si>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</si>
  <si>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</si>
  <si>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</si>
  <si>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</si>
  <si>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</si>
  <si>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</si>
  <si>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</si>
  <si>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</si>
  <si>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</si>
  <si>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</si>
  <si>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</si>
  <si>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</si>
  <si>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</si>
  <si>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</si>
  <si>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</si>
  <si>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</si>
  <si>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</si>
  <si>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</si>
  <si>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</si>
  <si>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</si>
  <si>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</si>
  <si>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</si>
  <si>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</si>
  <si>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</si>
  <si>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</si>
  <si>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</si>
  <si>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</si>
  <si>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</si>
  <si>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</si>
  <si>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</si>
  <si>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</si>
  <si>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</si>
  <si>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</si>
  <si>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</si>
  <si>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</si>
  <si>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</si>
  <si>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</si>
  <si>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</si>
  <si>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</si>
  <si>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</si>
  <si>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</si>
  <si>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</si>
  <si>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</si>
  <si>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</si>
  <si>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</si>
  <si>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</si>
  <si>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</si>
  <si>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</si>
  <si>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</si>
  <si>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</si>
  <si>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</si>
  <si>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</si>
  <si>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</si>
  <si>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</si>
  <si>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</si>
  <si>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</si>
  <si>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</si>
  <si>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</si>
  <si>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</si>
  <si>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</si>
  <si>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</si>
  <si>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</si>
  <si>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</si>
  <si>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</si>
  <si>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</si>
  <si>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</si>
  <si>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</si>
  <si>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</si>
  <si>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</si>
  <si>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</si>
  <si>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</si>
  <si>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</si>
  <si>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</si>
  <si>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</si>
  <si>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</si>
  <si>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</si>
  <si>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</si>
  <si>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</si>
  <si>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</si>
  <si>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</si>
  <si>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</si>
  <si>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</si>
  <si>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</si>
  <si>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</si>
  <si>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</si>
  <si>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</si>
  <si>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</si>
  <si>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</si>
  <si>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</si>
  <si>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</si>
  <si>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</si>
  <si>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</si>
  <si>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</si>
  <si>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</si>
  <si>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</si>
  <si>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</si>
  <si>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</si>
  <si>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</si>
  <si>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</si>
  <si>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</si>
  <si>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</si>
  <si>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</si>
  <si>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</si>
  <si>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</si>
  <si>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</si>
  <si>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</si>
  <si>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</si>
  <si>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</si>
  <si>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</si>
  <si>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</si>
  <si>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</si>
  <si>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</si>
  <si>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</si>
  <si>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</si>
  <si>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</si>
  <si>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</si>
  <si>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</si>
  <si>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</si>
  <si>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</si>
  <si>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</si>
  <si>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</si>
  <si>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</si>
  <si>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</si>
  <si>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</si>
  <si>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</si>
  <si>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</si>
  <si>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</si>
  <si>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</si>
  <si>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</si>
  <si>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</si>
  <si>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</si>
  <si>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</si>
  <si>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</si>
  <si>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</si>
  <si>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</si>
  <si>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</si>
  <si>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</si>
  <si>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</si>
  <si>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</si>
  <si>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</si>
  <si>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</si>
  <si>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</si>
  <si>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</si>
  <si>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</si>
  <si>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</si>
  <si>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</si>
  <si>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</si>
  <si>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</si>
  <si>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</si>
  <si>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</si>
  <si>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</si>
  <si>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</si>
  <si>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</si>
  <si>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</si>
  <si>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</si>
  <si>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</si>
  <si>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</si>
  <si>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</si>
  <si>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</si>
  <si>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</si>
  <si>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</si>
  <si>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</si>
  <si>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</si>
  <si>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</si>
  <si>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</si>
  <si>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</si>
  <si>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</si>
  <si>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</si>
  <si>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</si>
  <si>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</si>
  <si>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</si>
  <si>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</si>
  <si>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</si>
  <si>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</si>
  <si>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</si>
  <si>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</si>
  <si>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</si>
  <si>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</si>
  <si>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</si>
  <si>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</si>
  <si>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</si>
  <si>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</si>
  <si>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</si>
  <si>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</si>
  <si>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</si>
  <si>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</si>
  <si>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</si>
  <si>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</si>
  <si>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</si>
  <si>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</si>
  <si>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</si>
  <si>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</si>
  <si>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</si>
  <si>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</si>
  <si>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</si>
  <si>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</si>
  <si>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</si>
  <si>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</si>
  <si>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</si>
  <si>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</si>
  <si>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</si>
  <si>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</si>
  <si>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</si>
  <si>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</si>
  <si>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</si>
  <si>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</si>
  <si>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</si>
  <si>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</si>
  <si>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</si>
  <si>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</si>
  <si>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</si>
  <si>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</si>
  <si>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</si>
  <si>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</si>
  <si>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</si>
  <si>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</si>
  <si>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</si>
  <si>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</si>
  <si>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</si>
  <si>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</si>
  <si>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</si>
  <si>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</si>
  <si>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</si>
  <si>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</si>
  <si>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</si>
  <si>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</si>
  <si>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</si>
  <si>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</si>
  <si>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</si>
  <si>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</si>
  <si>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</si>
  <si>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</si>
  <si>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</si>
  <si>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</si>
  <si>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</si>
  <si>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</si>
  <si>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</si>
  <si>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</si>
  <si>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</si>
  <si>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</si>
  <si>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</si>
  <si>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</si>
  <si>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</si>
  <si>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</si>
  <si>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</si>
  <si>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</si>
  <si>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</si>
  <si>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</si>
  <si>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</si>
  <si>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</si>
  <si>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</si>
  <si>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</si>
  <si>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</si>
  <si>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</si>
  <si>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</si>
  <si>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</si>
  <si>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</si>
  <si>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</si>
  <si>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</si>
  <si>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</si>
  <si>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</si>
  <si>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</si>
  <si>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</si>
  <si>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</si>
  <si>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</si>
  <si>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</si>
  <si>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</si>
  <si>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</si>
  <si>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</si>
  <si>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</si>
  <si>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</si>
  <si>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</si>
  <si>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</si>
  <si>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</si>
  <si>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</si>
  <si>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</si>
  <si>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</si>
  <si>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</si>
  <si>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</si>
  <si>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</si>
  <si>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</si>
  <si>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</si>
  <si>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</si>
  <si>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</si>
  <si>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</si>
  <si>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</si>
  <si>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</si>
  <si>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</si>
  <si>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</si>
  <si>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</si>
  <si>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</si>
  <si>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</si>
  <si>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</si>
  <si>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</si>
  <si>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</si>
  <si>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</si>
  <si>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</si>
  <si>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</si>
  <si>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</si>
  <si>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</si>
  <si>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</si>
  <si>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</si>
  <si>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</si>
  <si>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</si>
  <si>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</si>
  <si>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</si>
  <si>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</si>
  <si>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</si>
  <si>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</si>
  <si>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</si>
  <si>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</si>
  <si>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</si>
  <si>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</si>
  <si>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</si>
  <si>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</si>
  <si>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</si>
  <si>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</si>
  <si>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</si>
  <si>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</si>
  <si>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</si>
  <si>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</si>
  <si>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</si>
  <si>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</si>
  <si>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</si>
  <si>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</si>
  <si>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</si>
  <si>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</si>
  <si>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</si>
  <si>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</si>
  <si>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</si>
  <si>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</si>
  <si>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</si>
  <si>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</si>
  <si>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</si>
  <si>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</si>
  <si>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</si>
  <si>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</si>
  <si>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</si>
  <si>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</si>
  <si>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</si>
  <si>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</si>
  <si>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</si>
  <si>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</si>
  <si>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</si>
  <si>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</si>
  <si>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</si>
  <si>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</si>
  <si>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</si>
  <si>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</si>
  <si>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</si>
  <si>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</si>
  <si>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</si>
  <si>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</si>
  <si>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</si>
  <si>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</si>
  <si>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</si>
  <si>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</si>
  <si>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</si>
  <si>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</si>
  <si>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</si>
  <si>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</si>
  <si>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</si>
  <si>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</si>
  <si>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</si>
  <si>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</si>
  <si>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</si>
  <si>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</si>
  <si>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</si>
  <si>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</si>
  <si>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</si>
  <si>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</si>
  <si>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</si>
  <si>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</si>
  <si>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</si>
  <si>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</si>
  <si>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</si>
  <si>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</si>
  <si>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</si>
  <si>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</si>
  <si>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</si>
  <si>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</si>
  <si>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</si>
  <si>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</si>
  <si>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</si>
  <si>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</si>
  <si>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</si>
  <si>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</si>
  <si>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</si>
  <si>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</si>
  <si>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</si>
  <si>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</si>
  <si>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</si>
  <si>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</si>
  <si>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</si>
  <si>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</si>
  <si>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</si>
  <si>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</si>
  <si>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</si>
  <si>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</si>
  <si>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</si>
  <si>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</si>
  <si>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</si>
  <si>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</si>
  <si>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</si>
  <si>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</si>
  <si>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</si>
  <si>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</si>
  <si>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</si>
  <si>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</si>
  <si>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</si>
  <si>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</si>
  <si>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</si>
  <si>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</si>
  <si>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</si>
  <si>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</si>
  <si>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</si>
  <si>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</si>
  <si>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</si>
  <si>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</si>
  <si>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</si>
  <si>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</si>
  <si>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</si>
  <si>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</si>
  <si>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</si>
  <si>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</si>
  <si>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</si>
  <si>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</si>
  <si>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</si>
  <si>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</si>
  <si>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</si>
  <si>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</si>
  <si>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</si>
  <si>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</si>
  <si>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</si>
  <si>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</si>
  <si>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</si>
  <si>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</si>
  <si>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</si>
  <si>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</si>
  <si>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</si>
  <si>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</si>
  <si>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</si>
  <si>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</si>
  <si>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</si>
  <si>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</si>
  <si>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</si>
  <si>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</si>
  <si>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</si>
  <si>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</si>
  <si>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</si>
  <si>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</si>
  <si>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</si>
  <si>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</si>
  <si>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</si>
  <si>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</si>
  <si>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</si>
  <si>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</si>
  <si>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</si>
  <si>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</si>
  <si>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</si>
  <si>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</si>
  <si>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</si>
  <si>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</si>
  <si>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</si>
  <si>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</si>
  <si>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</si>
  <si>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</si>
  <si>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</si>
  <si>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</si>
  <si>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</si>
  <si>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</si>
  <si>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</si>
  <si>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</si>
  <si>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</si>
  <si>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</si>
  <si>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</si>
  <si>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</si>
  <si>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</si>
  <si>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</si>
  <si>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</si>
  <si>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</si>
  <si>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</si>
  <si>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</si>
  <si>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</si>
  <si>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</si>
  <si>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</si>
  <si>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</si>
  <si>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</si>
  <si>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</si>
  <si>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</si>
  <si>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</si>
  <si>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</si>
  <si>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</si>
  <si>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</si>
  <si>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</si>
  <si>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</si>
  <si>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</si>
  <si>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</si>
  <si>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</si>
  <si>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</si>
  <si>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</si>
  <si>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</si>
  <si>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</si>
  <si>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</si>
  <si>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</si>
  <si>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</si>
  <si>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</si>
  <si>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</si>
  <si>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</si>
  <si>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</si>
  <si>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</si>
  <si>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</si>
  <si>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</si>
  <si>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</si>
  <si>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</si>
  <si>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</si>
  <si>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</si>
  <si>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</si>
  <si>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</si>
  <si>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</si>
  <si>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</si>
  <si>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</si>
  <si>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</si>
  <si>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</si>
  <si>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</si>
  <si>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</si>
  <si>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</si>
  <si>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</si>
  <si>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</si>
  <si>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</si>
  <si>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</si>
  <si>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</si>
  <si>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</si>
  <si>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</si>
  <si>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</si>
  <si>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</si>
  <si>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</si>
  <si>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</si>
  <si>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</si>
  <si>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</si>
  <si>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</si>
  <si>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</si>
  <si>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</si>
  <si>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</si>
  <si>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</si>
  <si>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</si>
  <si>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</si>
  <si>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</si>
  <si>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</si>
  <si>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</si>
  <si>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</si>
  <si>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</si>
  <si>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</si>
  <si>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</si>
  <si>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</si>
  <si>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</si>
  <si>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</si>
  <si>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</si>
  <si>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</si>
  <si>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</si>
  <si>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</si>
  <si>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</si>
  <si>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</si>
  <si>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</si>
  <si>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</si>
  <si>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</si>
  <si>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</si>
  <si>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</si>
  <si>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</si>
  <si>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</si>
  <si>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</si>
  <si>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</si>
  <si>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</si>
  <si>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</si>
  <si>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</si>
  <si>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</si>
  <si>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</si>
  <si>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</si>
  <si>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</si>
  <si>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</si>
  <si>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</si>
  <si>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</si>
  <si>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</si>
  <si>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</si>
  <si>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</si>
  <si>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</si>
  <si>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</si>
  <si>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</si>
  <si>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</si>
  <si>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</si>
  <si>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</si>
  <si>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</si>
  <si>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</si>
  <si>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</si>
  <si>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</si>
  <si>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</si>
  <si>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</si>
  <si>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</si>
  <si>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</si>
  <si>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</si>
  <si>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</si>
  <si>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</si>
  <si>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</si>
  <si>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</si>
  <si>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</si>
  <si>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</si>
  <si>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</si>
  <si>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</si>
  <si>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</si>
  <si>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</si>
  <si>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</si>
  <si>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</si>
  <si>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</si>
  <si>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</si>
  <si>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</si>
  <si>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</si>
  <si>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</si>
  <si>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</si>
  <si>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</si>
  <si>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</si>
  <si>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</si>
  <si>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</si>
  <si>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</si>
  <si>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</si>
  <si>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</si>
  <si>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</si>
  <si>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</si>
  <si>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</si>
  <si>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</si>
  <si>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</si>
  <si>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</si>
  <si>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</si>
  <si>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</si>
  <si>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</si>
  <si>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</si>
  <si>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</si>
  <si>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</si>
  <si>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</si>
  <si>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</si>
  <si>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</si>
  <si>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</si>
  <si>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</si>
  <si>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</si>
  <si>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</si>
  <si>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</si>
  <si>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</si>
  <si>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</si>
  <si>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</si>
  <si>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</si>
  <si>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</si>
  <si>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</si>
  <si>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</si>
  <si>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</si>
  <si>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</si>
  <si>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</si>
  <si>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</si>
  <si>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</si>
  <si>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</si>
  <si>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</si>
  <si>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</si>
  <si>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</si>
  <si>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</si>
  <si>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</si>
  <si>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</si>
  <si>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</si>
  <si>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</si>
  <si>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</si>
  <si>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</si>
  <si>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</si>
  <si>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</si>
  <si>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</si>
  <si>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</si>
  <si>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</si>
  <si>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</si>
  <si>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</si>
  <si>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</si>
  <si>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</si>
  <si>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</si>
  <si>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</si>
  <si>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</si>
  <si>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</si>
  <si>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</si>
  <si>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</si>
  <si>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</si>
  <si>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</si>
  <si>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</si>
  <si>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</si>
  <si>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</si>
  <si>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</si>
  <si>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</si>
  <si>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</si>
  <si>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</si>
  <si>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</si>
  <si>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</si>
  <si>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</si>
  <si>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</si>
  <si>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</si>
  <si>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</si>
  <si>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</si>
  <si>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</si>
  <si>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</si>
  <si>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</si>
  <si>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</si>
  <si>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</si>
  <si>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</si>
  <si>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</si>
  <si>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</si>
  <si>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</si>
  <si>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</si>
  <si>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</si>
  <si>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</si>
  <si>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</si>
  <si>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</si>
  <si>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</si>
  <si>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</si>
  <si>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</si>
  <si>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</si>
  <si>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</si>
  <si>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</si>
  <si>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</si>
  <si>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</si>
  <si>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</si>
  <si>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</si>
  <si>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</si>
  <si>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</si>
  <si>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</si>
  <si>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</si>
  <si>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</si>
  <si>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</si>
  <si>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</si>
  <si>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</si>
  <si>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</si>
  <si>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</si>
  <si>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</si>
  <si>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</si>
  <si>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</si>
  <si>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</si>
  <si>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</si>
  <si>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</si>
  <si>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</si>
  <si>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</si>
  <si>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</si>
  <si>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</si>
  <si>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</si>
  <si>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</si>
  <si>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</si>
  <si>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</si>
  <si>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</si>
  <si>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</si>
  <si>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</si>
  <si>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</si>
  <si>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</si>
  <si>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</si>
  <si>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</si>
  <si>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</si>
  <si>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</si>
  <si>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</si>
  <si>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</si>
  <si>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</si>
  <si>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</si>
  <si>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</si>
  <si>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</si>
  <si>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</si>
  <si>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</si>
  <si>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</si>
  <si>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</si>
  <si>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</si>
  <si>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</si>
  <si>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</si>
  <si>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</si>
  <si>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</si>
  <si>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</si>
  <si>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</si>
  <si>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</si>
  <si>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</si>
  <si>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</si>
  <si>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</si>
  <si>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</si>
  <si>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</si>
  <si>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</si>
  <si>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</si>
  <si>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</si>
  <si>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</si>
  <si>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</si>
  <si>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</si>
  <si>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</si>
  <si>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</si>
  <si>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</si>
  <si>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</si>
  <si>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</si>
  <si>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</si>
  <si>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</si>
  <si>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</si>
  <si>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</si>
  <si>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</si>
  <si>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</si>
  <si>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</si>
  <si>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</si>
  <si>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</si>
  <si>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</si>
  <si>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</si>
  <si>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</si>
  <si>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</si>
  <si>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</si>
  <si>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</si>
  <si>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</si>
  <si>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</si>
  <si>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</si>
  <si>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</si>
  <si>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</si>
  <si>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</si>
  <si>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</si>
  <si>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</si>
  <si>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</si>
  <si>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</si>
  <si>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</si>
  <si>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</si>
  <si>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</si>
  <si>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</si>
  <si>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</si>
  <si>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</si>
  <si>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</si>
  <si>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</si>
  <si>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</si>
  <si>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</si>
  <si>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</si>
  <si>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</si>
  <si>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</si>
  <si>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</si>
  <si>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</si>
  <si>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</si>
  <si>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</si>
  <si>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</si>
  <si>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</si>
  <si>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</si>
  <si>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</si>
  <si>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</si>
  <si>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</si>
  <si>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</si>
  <si>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</si>
  <si>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</si>
  <si>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</si>
  <si>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</si>
  <si>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</si>
  <si>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</si>
  <si>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</si>
  <si>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</si>
  <si>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</si>
  <si>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</si>
  <si>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</si>
  <si>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</si>
  <si>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</si>
  <si>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</si>
  <si>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</si>
  <si>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</si>
  <si>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</si>
  <si>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</si>
  <si>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</si>
  <si>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</si>
  <si>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</si>
  <si>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</si>
  <si>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</si>
  <si>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</si>
  <si>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</si>
  <si>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</si>
  <si>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</si>
  <si>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</si>
  <si>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</si>
  <si>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</si>
  <si>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</si>
  <si>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</si>
  <si>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</si>
  <si>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</si>
  <si>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</si>
  <si>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</si>
  <si>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</si>
  <si>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</si>
  <si>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</si>
  <si>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</si>
  <si>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</si>
  <si>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</si>
  <si>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</si>
  <si>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</si>
  <si>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</si>
  <si>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</si>
  <si>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</si>
  <si>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</si>
  <si>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</si>
  <si>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</si>
  <si>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</si>
  <si>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</si>
  <si>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</si>
  <si>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</si>
  <si>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</si>
  <si>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</si>
  <si>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</si>
  <si>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</si>
  <si>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</si>
  <si>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</si>
  <si>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</si>
  <si>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</si>
  <si>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</si>
  <si>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</si>
  <si>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</si>
  <si>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</si>
  <si>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</si>
  <si>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</si>
  <si>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</si>
  <si>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</si>
  <si>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</si>
  <si>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</si>
  <si>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</si>
  <si>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</si>
  <si>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</si>
  <si>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</si>
  <si>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</si>
  <si>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</si>
  <si>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</si>
  <si>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</si>
  <si>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</si>
  <si>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</si>
  <si>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</si>
  <si>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</si>
  <si>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</si>
  <si>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</si>
  <si>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</si>
  <si>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</si>
  <si>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</si>
  <si>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</si>
  <si>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</si>
  <si>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</si>
  <si>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</si>
  <si>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</si>
  <si>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</si>
  <si>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</si>
  <si>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</si>
  <si>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</si>
  <si>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</si>
  <si>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</si>
  <si>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</si>
  <si>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</si>
  <si>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</si>
  <si>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</si>
  <si>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</si>
  <si>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</si>
  <si>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</si>
  <si>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</si>
  <si>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</si>
  <si>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</si>
  <si>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</si>
  <si>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</si>
  <si>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</si>
  <si>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</si>
  <si>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</si>
  <si>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</si>
  <si>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</si>
  <si>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</si>
  <si>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</si>
  <si>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</si>
  <si>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</si>
  <si>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</si>
  <si>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</si>
  <si>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</si>
  <si>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</si>
  <si>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</si>
  <si>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</si>
  <si>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</si>
  <si>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</si>
  <si>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</si>
  <si>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</si>
  <si>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</si>
  <si>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</si>
  <si>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</si>
  <si>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</si>
  <si>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</si>
  <si>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</si>
  <si>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</si>
  <si>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</si>
  <si>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</si>
  <si>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</si>
  <si>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</si>
  <si>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</si>
  <si>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</si>
  <si>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</si>
  <si>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</si>
  <si>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</si>
  <si>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</si>
  <si>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</si>
  <si>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</si>
  <si>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</si>
  <si>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</si>
  <si>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</si>
  <si>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</si>
  <si>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</si>
  <si>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</si>
  <si>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</si>
  <si>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</si>
  <si>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</si>
  <si>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</si>
  <si>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</si>
  <si>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</si>
  <si>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</si>
  <si>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</si>
  <si>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</si>
  <si>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</si>
  <si>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</si>
  <si>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</si>
  <si>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</si>
  <si>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</si>
  <si>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</si>
  <si>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</si>
  <si>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</si>
  <si>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</si>
  <si>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</si>
  <si>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</si>
  <si>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</si>
  <si>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</si>
  <si>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</si>
  <si>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</si>
  <si>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</si>
  <si>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</si>
  <si>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</si>
  <si>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</si>
  <si>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</si>
  <si>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</si>
  <si>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</si>
  <si>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</si>
  <si>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</si>
  <si>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</si>
  <si>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</si>
  <si>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</si>
  <si>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</si>
  <si>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</si>
  <si>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</si>
  <si>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</si>
  <si>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</si>
  <si>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</si>
  <si>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</si>
  <si>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</si>
  <si>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</si>
  <si>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</si>
  <si>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</si>
  <si>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</si>
  <si>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</si>
  <si>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</si>
  <si>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</si>
  <si>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</si>
  <si>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</si>
  <si>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</si>
  <si>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</si>
  <si>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</si>
  <si>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</si>
  <si>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</si>
  <si>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</si>
  <si>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</si>
  <si>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</si>
  <si>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</si>
  <si>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</si>
  <si>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</si>
  <si>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</si>
  <si>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</si>
  <si>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</si>
  <si>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</si>
  <si>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</si>
  <si>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</si>
  <si>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</si>
  <si>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</si>
  <si>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</si>
  <si>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</si>
  <si>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</si>
  <si>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</si>
  <si>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</si>
  <si>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</si>
  <si>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</si>
  <si>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</si>
  <si>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</si>
  <si>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</si>
  <si>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</si>
  <si>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</si>
  <si>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</si>
  <si>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</si>
  <si>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</si>
  <si>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</si>
  <si>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</si>
  <si>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</si>
  <si>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</si>
  <si>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</si>
  <si>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</si>
  <si>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</si>
  <si>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</si>
  <si>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</si>
  <si>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</si>
  <si>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</si>
  <si>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</si>
  <si>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</si>
  <si>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</si>
  <si>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</si>
  <si>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</si>
  <si>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</si>
  <si>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</si>
  <si>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</si>
  <si>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</si>
  <si>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</si>
  <si>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</si>
  <si>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</si>
  <si>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</si>
  <si>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</si>
  <si>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</si>
  <si>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</si>
  <si>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</si>
  <si>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</si>
  <si>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</si>
  <si>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</si>
  <si>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</si>
  <si>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</si>
  <si>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</si>
  <si>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</si>
  <si>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</si>
  <si>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</si>
  <si>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</si>
  <si>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</si>
  <si>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</si>
  <si>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</si>
  <si>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</si>
  <si>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</si>
  <si>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</si>
  <si>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</si>
  <si>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</si>
  <si>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</si>
  <si>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</si>
  <si>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</si>
  <si>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</si>
  <si>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</si>
  <si>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</si>
  <si>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</si>
  <si>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</si>
  <si>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</si>
  <si>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</si>
  <si>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</si>
  <si>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</si>
  <si>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</si>
  <si>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</si>
  <si>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</si>
  <si>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</si>
  <si>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</si>
  <si>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</si>
  <si>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</si>
  <si>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</si>
  <si>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</si>
  <si>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</si>
  <si>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</si>
  <si>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</si>
  <si>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</si>
  <si>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</si>
  <si>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</si>
  <si>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</si>
  <si>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</si>
  <si>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</si>
  <si>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</si>
  <si>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</si>
  <si>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</si>
  <si>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</si>
  <si>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</si>
  <si>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</si>
  <si>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</si>
  <si>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</si>
  <si>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</si>
  <si>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</si>
  <si>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</si>
  <si>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</si>
  <si>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</si>
  <si>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</si>
  <si>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</si>
  <si>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</si>
  <si>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</si>
  <si>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</si>
  <si>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</si>
  <si>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</si>
  <si>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</si>
  <si>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</si>
  <si>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</si>
  <si>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</si>
  <si>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</si>
  <si>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</si>
  <si>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</si>
  <si>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</si>
  <si>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</si>
  <si>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</si>
  <si>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</si>
  <si>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</si>
  <si>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</si>
  <si>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</si>
  <si>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</si>
  <si>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</si>
  <si>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</si>
  <si>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</si>
  <si>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</si>
  <si>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</si>
  <si>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</si>
  <si>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</si>
  <si>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</si>
  <si>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</si>
  <si>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</si>
  <si>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</si>
  <si>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</si>
  <si>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</si>
  <si>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</si>
  <si>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</si>
  <si>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</si>
  <si>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</si>
  <si>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</si>
  <si>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</si>
  <si>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</si>
  <si>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</si>
  <si>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</si>
  <si>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</si>
  <si>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</si>
  <si>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</si>
  <si>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</si>
  <si>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</si>
  <si>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</si>
  <si>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</si>
  <si>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</si>
  <si>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</si>
  <si>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</si>
  <si>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</si>
  <si>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</si>
  <si>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</si>
  <si>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</si>
  <si>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</si>
  <si>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</si>
  <si>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</si>
  <si>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</si>
  <si>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</si>
  <si>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</si>
  <si>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</si>
  <si>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</si>
  <si>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</si>
  <si>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</si>
  <si>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</si>
  <si>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</si>
  <si>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</si>
  <si>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</si>
  <si>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</si>
  <si>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</si>
  <si>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</si>
  <si>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</si>
  <si>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</si>
  <si>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</si>
  <si>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</si>
  <si>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</si>
  <si>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</si>
  <si>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</si>
  <si>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</si>
  <si>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</si>
  <si>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</si>
  <si>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</si>
  <si>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</si>
  <si>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</si>
  <si>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</si>
  <si>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</si>
  <si>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</si>
  <si>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</si>
  <si>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</si>
  <si>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</si>
  <si>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</si>
  <si>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</si>
  <si>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</si>
  <si>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</si>
  <si>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</si>
  <si>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</si>
  <si>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</si>
  <si>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</si>
  <si>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</si>
  <si>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</si>
  <si>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</si>
  <si>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</si>
  <si>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</si>
  <si>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</si>
  <si>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</si>
  <si>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</si>
  <si>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</si>
  <si>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</si>
  <si>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</si>
  <si>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</si>
  <si>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</si>
  <si>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</si>
  <si>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</si>
  <si>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</si>
  <si>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</si>
  <si>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</si>
  <si>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</si>
  <si>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</si>
  <si>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</si>
  <si>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</si>
  <si>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</si>
  <si>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</si>
  <si>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</si>
  <si>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</si>
  <si>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</si>
  <si>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</si>
  <si>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</si>
  <si>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</si>
  <si>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</si>
  <si>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</si>
  <si>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</si>
  <si>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</si>
  <si>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</si>
  <si>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</si>
  <si>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</si>
  <si>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</si>
  <si>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</si>
  <si>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</si>
  <si>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</si>
  <si>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</si>
  <si>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</si>
  <si>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</si>
  <si>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</si>
  <si>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</si>
  <si>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</si>
  <si>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</si>
  <si>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</si>
  <si>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</si>
  <si>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</si>
  <si>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</si>
  <si>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</si>
  <si>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</si>
  <si>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</si>
  <si>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</si>
  <si>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</si>
  <si>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</si>
  <si>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</si>
  <si>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</si>
  <si>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</si>
  <si>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</si>
  <si>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</si>
  <si>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</si>
  <si>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</si>
  <si>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</si>
  <si>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</si>
  <si>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</si>
  <si>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</si>
  <si>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</si>
  <si>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</si>
  <si>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</si>
  <si>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</si>
  <si>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</si>
  <si>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</si>
  <si>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</si>
  <si>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</si>
  <si>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</si>
  <si>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</si>
  <si>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</si>
  <si>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</si>
  <si>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</si>
  <si>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</si>
  <si>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</si>
  <si>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</si>
  <si>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</si>
  <si>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</si>
  <si>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</si>
  <si>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</si>
  <si>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</si>
  <si>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</si>
  <si>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</si>
  <si>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</si>
  <si>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</si>
  <si>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</si>
  <si>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</si>
  <si>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</si>
  <si>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</si>
  <si>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</si>
  <si>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</si>
  <si>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</si>
  <si>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</si>
  <si>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</si>
  <si>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</si>
  <si>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</si>
  <si>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</si>
  <si>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</si>
  <si>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</si>
  <si>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</si>
  <si>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</si>
  <si>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</si>
  <si>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</si>
  <si>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</si>
  <si>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</si>
  <si>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</si>
  <si>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</si>
  <si>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</si>
  <si>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</si>
  <si>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</si>
  <si>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</si>
  <si>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</si>
  <si>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</si>
  <si>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</si>
  <si>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</si>
  <si>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</si>
  <si>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</si>
  <si>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</si>
  <si>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</si>
  <si>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</si>
  <si>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</si>
  <si>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</si>
  <si>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</si>
  <si>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</si>
  <si>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</si>
  <si>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</si>
  <si>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</si>
  <si>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</si>
  <si>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</si>
  <si>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</si>
  <si>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</si>
  <si>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</si>
  <si>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</si>
  <si>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</si>
  <si>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</si>
  <si>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</si>
  <si>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</si>
  <si>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</si>
  <si>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</si>
  <si>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</si>
  <si>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</si>
  <si>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</si>
  <si>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</si>
  <si>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</si>
  <si>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</si>
  <si>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</si>
  <si>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</si>
  <si>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</si>
  <si>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</si>
  <si>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</si>
  <si>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</si>
  <si>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</si>
  <si>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</si>
  <si>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</si>
  <si>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</si>
  <si>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</si>
  <si>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</si>
  <si>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</si>
  <si>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</si>
  <si>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</si>
  <si>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</si>
  <si>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</si>
  <si>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</si>
  <si>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</si>
  <si>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</si>
  <si>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</si>
  <si>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</si>
  <si>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</si>
  <si>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</si>
  <si>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</si>
  <si>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</si>
  <si>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</si>
  <si>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</si>
  <si>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</si>
  <si>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</si>
  <si>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</si>
  <si>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</si>
  <si>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</si>
  <si>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</si>
  <si>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</si>
  <si>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</si>
  <si>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</si>
  <si>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</si>
  <si>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</si>
  <si>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</si>
  <si>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</si>
  <si>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</si>
  <si>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</si>
  <si>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</si>
  <si>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</si>
  <si>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</si>
  <si>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</si>
  <si>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</si>
  <si>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</si>
  <si>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</si>
  <si>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</si>
  <si>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</si>
  <si>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</si>
  <si>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</si>
  <si>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</si>
  <si>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</si>
  <si>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</si>
  <si>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</si>
  <si>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</si>
  <si>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</si>
  <si>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</si>
  <si>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</si>
  <si>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</si>
  <si>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</si>
  <si>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</si>
  <si>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</si>
  <si>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</si>
  <si>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</si>
  <si>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</si>
  <si>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</si>
  <si>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</si>
  <si>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</si>
  <si>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</si>
  <si>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</si>
  <si>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</si>
  <si>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</si>
  <si>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</si>
  <si>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</si>
  <si>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</si>
  <si>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</si>
  <si>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</si>
  <si>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</si>
  <si>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</si>
  <si>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</si>
  <si>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</si>
  <si>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</si>
  <si>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</si>
  <si>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</si>
  <si>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</si>
  <si>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</si>
  <si>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</si>
  <si>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</si>
  <si>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</si>
  <si>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</si>
  <si>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</si>
  <si>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</si>
  <si>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</si>
  <si>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</si>
  <si>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</si>
  <si>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</si>
  <si>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</si>
  <si>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</si>
  <si>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</si>
  <si>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</si>
  <si>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</si>
  <si>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</si>
  <si>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</si>
  <si>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</si>
  <si>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</si>
  <si>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</si>
  <si>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</si>
  <si>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</si>
  <si>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</si>
  <si>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</si>
  <si>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</si>
  <si>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</si>
  <si>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</si>
  <si>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</si>
  <si>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</si>
  <si>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</si>
  <si>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</si>
  <si>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</si>
  <si>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</si>
  <si>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</si>
  <si>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</si>
  <si>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</si>
  <si>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</si>
  <si>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</si>
  <si>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</si>
  <si>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</si>
  <si>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</si>
  <si>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</si>
  <si>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</si>
  <si>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</si>
  <si>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</si>
  <si>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</si>
  <si>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</si>
  <si>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</si>
  <si>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</si>
  <si>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</si>
  <si>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</si>
  <si>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</si>
  <si>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</si>
  <si>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</si>
  <si>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</si>
  <si>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</si>
  <si>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</si>
  <si>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</si>
  <si>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</si>
  <si>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</si>
  <si>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</si>
  <si>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</si>
  <si>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</si>
  <si>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</si>
  <si>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</si>
  <si>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</si>
  <si>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</si>
  <si>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</si>
  <si>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</si>
  <si>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</si>
  <si>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</si>
  <si>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</si>
  <si>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</si>
  <si>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</si>
  <si>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</si>
  <si>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</si>
  <si>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</si>
  <si>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</si>
  <si>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</si>
  <si>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</si>
  <si>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</si>
  <si>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</si>
  <si>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</si>
  <si>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</si>
  <si>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</si>
  <si>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</si>
  <si>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</si>
  <si>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</si>
  <si>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</si>
  <si>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</si>
  <si>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</si>
  <si>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</si>
  <si>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</si>
  <si>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</si>
  <si>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</si>
  <si>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</si>
  <si>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</si>
  <si>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</si>
  <si>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</si>
  <si>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</si>
  <si>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</si>
  <si>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</si>
  <si>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</si>
  <si>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</si>
  <si>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</si>
  <si>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</si>
  <si>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</si>
  <si>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</si>
  <si>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</si>
  <si>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</si>
  <si>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</si>
  <si>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</si>
  <si>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</si>
  <si>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</si>
  <si>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</si>
  <si>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</si>
  <si>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</si>
  <si>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</si>
  <si>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</si>
  <si>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</si>
  <si>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</si>
  <si>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</si>
  <si>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</si>
  <si>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</si>
  <si>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</si>
  <si>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</si>
  <si>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</si>
  <si>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</si>
  <si>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</si>
  <si>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</si>
  <si>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</si>
  <si>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</si>
  <si>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</si>
  <si>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</si>
  <si>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</si>
  <si>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</si>
  <si>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</si>
  <si>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</si>
  <si>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</si>
  <si>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</si>
  <si>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</si>
  <si>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</si>
  <si>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</si>
  <si>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</si>
  <si>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</si>
  <si>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</si>
  <si>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</si>
  <si>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</si>
  <si>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</si>
  <si>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</si>
  <si>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</si>
  <si>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</si>
  <si>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</si>
  <si>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</si>
  <si>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</si>
  <si>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</si>
  <si>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</si>
  <si>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</si>
  <si>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</si>
  <si>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</si>
  <si>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</si>
  <si>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</si>
  <si>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</si>
  <si>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</si>
  <si>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</si>
  <si>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</si>
  <si>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</si>
  <si>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</si>
  <si>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</si>
  <si>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</si>
  <si>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</si>
  <si>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</si>
  <si>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</si>
  <si>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</si>
  <si>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</si>
  <si>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</si>
  <si>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</si>
  <si>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</si>
  <si>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</si>
  <si>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</si>
  <si>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</si>
  <si>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</si>
  <si>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</si>
  <si>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</si>
  <si>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</si>
  <si>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</si>
  <si>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</si>
  <si>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</si>
  <si>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</si>
  <si>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</si>
  <si>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</si>
  <si>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</si>
  <si>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</si>
  <si>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</si>
  <si>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</si>
  <si>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</si>
  <si>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</si>
  <si>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</si>
  <si>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</si>
  <si>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</si>
  <si>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</si>
  <si>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</si>
  <si>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</si>
  <si>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</si>
  <si>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</si>
  <si>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</si>
  <si>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</si>
  <si>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</si>
  <si>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</si>
  <si>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</si>
  <si>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</si>
  <si>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</si>
  <si>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</si>
  <si>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</si>
  <si>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</si>
  <si>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</si>
  <si>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</si>
  <si>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</si>
  <si>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</si>
  <si>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</si>
  <si>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</si>
  <si>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</si>
  <si>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</si>
  <si>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</si>
  <si>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</si>
  <si>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</si>
  <si>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</si>
  <si>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</si>
  <si>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</si>
  <si>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</si>
  <si>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</si>
  <si>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</si>
  <si>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</si>
  <si>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</si>
  <si>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</si>
  <si>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</si>
  <si>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</si>
  <si>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</si>
  <si>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</si>
  <si>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</si>
  <si>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</si>
  <si>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</si>
  <si>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</si>
  <si>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</si>
  <si>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</si>
  <si>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</si>
  <si>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</si>
  <si>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</si>
  <si>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</si>
  <si>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</si>
  <si>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</si>
  <si>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</si>
  <si>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</si>
  <si>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</si>
  <si>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</si>
  <si>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</si>
  <si>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</si>
  <si>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</si>
  <si>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</si>
  <si>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</si>
  <si>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</si>
  <si>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</si>
  <si>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</si>
  <si>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</si>
  <si>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</si>
  <si>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</si>
  <si>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</si>
  <si>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</si>
  <si>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</si>
  <si>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</si>
  <si>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</si>
  <si>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</si>
  <si>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</si>
  <si>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</si>
  <si>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</si>
  <si>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</si>
  <si>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</si>
  <si>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</si>
  <si>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</si>
  <si>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</si>
  <si>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</si>
  <si>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</si>
  <si>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</si>
  <si>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</si>
  <si>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</si>
  <si>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</si>
  <si>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</si>
  <si>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</si>
  <si>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</si>
  <si>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</si>
  <si>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</si>
  <si>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</si>
  <si>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</si>
  <si>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</si>
  <si>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</si>
  <si>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</si>
  <si>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</si>
  <si>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</si>
  <si>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</si>
  <si>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</si>
  <si>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</si>
  <si>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</si>
  <si>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</si>
  <si>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</si>
  <si>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</si>
  <si>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</si>
  <si>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</si>
  <si>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</si>
  <si>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</si>
  <si>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</si>
  <si>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</si>
  <si>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</si>
  <si>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</si>
  <si>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</si>
  <si>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</si>
  <si>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</si>
  <si>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</si>
  <si>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</si>
  <si>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</si>
  <si>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</si>
  <si>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</si>
  <si>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</si>
  <si>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</si>
  <si>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</si>
  <si>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</si>
  <si>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</si>
  <si>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</si>
  <si>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</si>
  <si>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</si>
  <si>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</si>
  <si>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</si>
  <si>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</si>
  <si>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</si>
  <si>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</si>
  <si>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</si>
  <si>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</si>
  <si>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</si>
  <si>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</si>
  <si>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</si>
  <si>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</si>
  <si>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</si>
  <si>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</si>
  <si>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</si>
  <si>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</si>
  <si>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</si>
  <si>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</si>
  <si>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</si>
  <si>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</si>
  <si>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</si>
  <si>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</si>
  <si>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</si>
  <si>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</si>
  <si>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</si>
  <si>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</si>
  <si>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</si>
  <si>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</si>
  <si>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</si>
  <si>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</si>
  <si>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</si>
  <si>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</si>
  <si>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</si>
  <si>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</si>
  <si>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</si>
  <si>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</si>
  <si>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</si>
  <si>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</si>
  <si>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</si>
  <si>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</si>
  <si>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</si>
  <si>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</si>
  <si>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</si>
  <si>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</si>
  <si>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</si>
  <si>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</si>
  <si>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</si>
  <si>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</si>
  <si>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</si>
  <si>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</si>
  <si>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</si>
  <si>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</si>
  <si>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</si>
  <si>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</si>
  <si>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</si>
  <si>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</si>
  <si>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</si>
  <si>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</si>
  <si>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</si>
  <si>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</si>
  <si>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</si>
  <si>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</si>
  <si>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</si>
  <si>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</si>
  <si>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</si>
  <si>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</si>
  <si>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</si>
  <si>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</si>
  <si>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</si>
  <si>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</si>
  <si>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</si>
  <si>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</si>
  <si>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</si>
  <si>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</si>
  <si>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</si>
  <si>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</si>
  <si>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</si>
  <si>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</si>
  <si>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</si>
  <si>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</si>
  <si>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</si>
  <si>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</si>
  <si>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</si>
  <si>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</si>
  <si>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</si>
  <si>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</si>
  <si>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</si>
  <si>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</si>
  <si>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</si>
  <si>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</si>
  <si>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</si>
  <si>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</si>
  <si>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</si>
  <si>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</si>
  <si>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</si>
  <si>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</si>
  <si>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</si>
  <si>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</si>
  <si>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</si>
  <si>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</si>
  <si>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</si>
  <si>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</si>
  <si>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</si>
  <si>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</si>
  <si>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</si>
  <si>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</si>
  <si>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</si>
  <si>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</si>
  <si>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</si>
  <si>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</si>
  <si>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</si>
  <si>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</si>
  <si>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</si>
  <si>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</si>
  <si>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</si>
  <si>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</si>
  <si>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</si>
  <si>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</si>
  <si>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</si>
  <si>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</si>
  <si>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</si>
  <si>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</si>
  <si>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</si>
  <si>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</si>
  <si>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</si>
  <si>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</si>
  <si>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</si>
  <si>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</si>
  <si>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</si>
  <si>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</si>
  <si>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</si>
  <si>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</si>
  <si>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</si>
  <si>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</si>
  <si>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</si>
  <si>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</si>
  <si>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</si>
  <si>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</si>
  <si>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</si>
  <si>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</si>
  <si>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</si>
  <si>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</si>
  <si>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</si>
  <si>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</si>
  <si>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</si>
  <si>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</si>
  <si>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</si>
  <si>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</si>
  <si>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</si>
  <si>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</si>
  <si>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</si>
  <si>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</si>
  <si>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</si>
  <si>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</si>
  <si>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</si>
  <si>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</si>
  <si>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</si>
  <si>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</si>
  <si>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</si>
  <si>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</si>
  <si>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</si>
  <si>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</si>
  <si>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</si>
  <si>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</si>
  <si>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</si>
  <si>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</si>
  <si>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</si>
  <si>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</si>
  <si>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</si>
  <si>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</si>
  <si>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</si>
  <si>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</si>
  <si>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</si>
  <si>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</si>
  <si>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</si>
  <si>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</si>
  <si>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</si>
  <si>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</si>
  <si>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</si>
  <si>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</si>
  <si>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</si>
  <si>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</si>
  <si>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</si>
  <si>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</si>
  <si>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</si>
  <si>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</si>
  <si>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</si>
  <si>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</si>
  <si>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</si>
  <si>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</si>
  <si>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</si>
  <si>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</si>
  <si>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</si>
  <si>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</si>
  <si>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</si>
  <si>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</si>
  <si>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</si>
  <si>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</si>
  <si>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</si>
  <si>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</si>
  <si>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</si>
  <si>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</si>
  <si>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</si>
  <si>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</si>
  <si>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</si>
  <si>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</si>
  <si>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</si>
  <si>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</si>
  <si>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</si>
  <si>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</si>
  <si>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</si>
  <si>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</si>
  <si>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</si>
  <si>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</si>
  <si>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</si>
  <si>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</si>
  <si>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</si>
  <si>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</si>
  <si>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</si>
  <si>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</si>
  <si>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</si>
  <si>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</si>
  <si>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</si>
  <si>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</si>
  <si>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</si>
  <si>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</si>
  <si>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</si>
  <si>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</si>
  <si>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</si>
  <si>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</si>
  <si>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</si>
  <si>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</si>
  <si>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</si>
  <si>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</si>
  <si>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</si>
  <si>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</si>
  <si>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</si>
  <si>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</si>
  <si>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</si>
  <si>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</si>
  <si>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</si>
  <si>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</si>
  <si>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</si>
  <si>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</si>
  <si>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</si>
  <si>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</si>
  <si>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</si>
  <si>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</si>
  <si>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</si>
  <si>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</si>
  <si>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</si>
  <si>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</si>
  <si>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</si>
  <si>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</si>
  <si>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</si>
  <si>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</si>
  <si>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</si>
  <si>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</si>
  <si>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</si>
  <si>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</si>
  <si>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</si>
  <si>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</si>
  <si>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</si>
  <si>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</si>
  <si>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</si>
  <si>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</si>
  <si>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</si>
  <si>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</si>
  <si>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</si>
  <si>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</si>
  <si>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</si>
  <si>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</si>
  <si>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</si>
  <si>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</si>
  <si>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</si>
  <si>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</si>
  <si>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</si>
  <si>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</si>
  <si>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</si>
  <si>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</si>
  <si>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</si>
  <si>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</si>
  <si>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</si>
  <si>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</si>
  <si>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</si>
  <si>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</si>
  <si>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</si>
  <si>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</si>
  <si>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</si>
  <si>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</si>
  <si>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</si>
  <si>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</si>
  <si>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</si>
  <si>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</si>
  <si>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</si>
  <si>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</si>
  <si>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</si>
  <si>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</si>
  <si>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</si>
  <si>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</si>
  <si>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</si>
  <si>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</si>
  <si>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</si>
  <si>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</si>
  <si>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</si>
  <si>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</si>
  <si>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</si>
  <si>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</si>
  <si>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</si>
  <si>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</si>
  <si>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</si>
  <si>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</si>
  <si>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</si>
  <si>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</si>
  <si>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</si>
  <si>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</si>
  <si>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</si>
  <si>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</si>
  <si>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</si>
  <si>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</si>
  <si>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</si>
  <si>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</si>
  <si>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</si>
  <si>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</si>
  <si>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</si>
  <si>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</si>
  <si>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</si>
  <si>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</si>
  <si>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</si>
  <si>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</si>
  <si>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</si>
  <si>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</si>
  <si>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</si>
  <si>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</si>
  <si>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</si>
  <si>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</si>
  <si>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</si>
  <si>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</si>
  <si>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</si>
  <si>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</si>
  <si>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</si>
  <si>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</si>
  <si>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</si>
  <si>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</si>
  <si>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</si>
  <si>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</si>
  <si>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</si>
  <si>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</si>
  <si>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</si>
  <si>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</si>
  <si>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</si>
  <si>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</si>
  <si>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</si>
  <si>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</si>
  <si>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</si>
  <si>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</si>
  <si>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</si>
  <si>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</si>
  <si>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</si>
  <si>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</si>
  <si>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</si>
  <si>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</si>
  <si>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</si>
  <si>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</si>
  <si>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</si>
  <si>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</si>
  <si>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</si>
  <si>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</si>
  <si>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</si>
  <si>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</si>
  <si>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</si>
  <si>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</si>
  <si>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</si>
  <si>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</si>
  <si>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</si>
  <si>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</si>
  <si>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</si>
  <si>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</si>
  <si>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</si>
  <si>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</si>
  <si>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</si>
  <si>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</si>
  <si>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</si>
  <si>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</si>
  <si>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</si>
  <si>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</si>
  <si>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</si>
  <si>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</si>
  <si>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</si>
  <si>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</si>
  <si>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</si>
  <si>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</si>
  <si>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</si>
  <si>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</si>
  <si>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</si>
  <si>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</si>
  <si>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</si>
  <si>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</si>
  <si>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</si>
  <si>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</si>
  <si>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</si>
  <si>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</si>
  <si>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</si>
  <si>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</si>
  <si>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</si>
  <si>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</si>
  <si>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</si>
  <si>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</si>
  <si>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</si>
  <si>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</si>
  <si>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</si>
  <si>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</si>
  <si>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</si>
  <si>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</si>
  <si>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</si>
  <si>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</si>
  <si>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</si>
  <si>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</si>
  <si>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</si>
  <si>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</si>
  <si>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</si>
  <si>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</si>
  <si>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</si>
  <si>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</si>
  <si>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</si>
  <si>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</si>
  <si>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</si>
  <si>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</si>
  <si>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</si>
  <si>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</si>
  <si>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</si>
  <si>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</si>
  <si>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</si>
  <si>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</si>
  <si>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</si>
  <si>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</si>
  <si>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</si>
  <si>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</si>
  <si>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</si>
  <si>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</si>
  <si>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</si>
  <si>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</si>
  <si>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</si>
  <si>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</si>
  <si>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</si>
  <si>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</si>
  <si>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</si>
  <si>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</si>
  <si>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</si>
  <si>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</si>
  <si>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</si>
  <si>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</si>
  <si>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</si>
  <si>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</si>
  <si>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</si>
  <si>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</si>
  <si>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</si>
  <si>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</si>
  <si>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</si>
  <si>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</si>
  <si>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</si>
  <si>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</si>
  <si>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</si>
  <si>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</si>
  <si>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</si>
  <si>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</si>
  <si>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</si>
  <si>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</si>
  <si>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</si>
  <si>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</si>
  <si>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</si>
  <si>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</si>
  <si>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</si>
  <si>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</si>
  <si>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</si>
  <si>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</si>
  <si>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</si>
  <si>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</si>
  <si>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</si>
  <si>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</si>
  <si>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</si>
  <si>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</si>
  <si>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</si>
  <si>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</si>
  <si>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</si>
  <si>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</si>
  <si>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</si>
  <si>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</si>
  <si>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</si>
  <si>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</si>
  <si>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</si>
  <si>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</si>
  <si>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</si>
  <si>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</si>
  <si>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</si>
  <si>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</si>
  <si>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</si>
  <si>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</si>
  <si>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</si>
  <si>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</si>
  <si>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</si>
  <si>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</si>
  <si>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</si>
  <si>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</si>
  <si>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</si>
  <si>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</si>
  <si>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</si>
  <si>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</si>
  <si>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</si>
  <si>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</si>
  <si>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</si>
  <si>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</si>
  <si>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</si>
  <si>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</si>
  <si>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</si>
  <si>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</si>
  <si>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</si>
  <si>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</si>
  <si>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</si>
  <si>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</si>
  <si>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</si>
  <si>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</si>
  <si>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</si>
  <si>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</si>
  <si>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</si>
  <si>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</si>
  <si>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</si>
  <si>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</si>
  <si>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</si>
  <si>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</si>
  <si>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</si>
  <si>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</si>
  <si>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</si>
  <si>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</si>
  <si>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</si>
  <si>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</si>
  <si>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</si>
  <si>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</si>
  <si>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</si>
  <si>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</si>
  <si>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</si>
  <si>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</si>
  <si>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</si>
  <si>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</si>
  <si>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</si>
  <si>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</si>
  <si>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</si>
  <si>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</si>
  <si>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</si>
  <si>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</si>
  <si>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</si>
  <si>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</si>
  <si>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</si>
  <si>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</si>
  <si>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</si>
  <si>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</si>
  <si>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</si>
  <si>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</si>
  <si>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</si>
  <si>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</si>
  <si>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</si>
  <si>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</si>
  <si>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</si>
  <si>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</si>
  <si>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</si>
  <si>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</si>
  <si>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</si>
  <si>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</si>
  <si>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</si>
  <si>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</si>
  <si>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</si>
  <si>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</si>
  <si>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</si>
  <si>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</si>
  <si>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</si>
  <si>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</si>
  <si>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</si>
  <si>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</si>
  <si>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</si>
  <si>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</si>
  <si>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</si>
  <si>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</si>
  <si>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</si>
  <si>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</si>
  <si>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</si>
  <si>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</si>
  <si>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</si>
  <si>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</si>
  <si>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</si>
  <si>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</si>
  <si>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</si>
  <si>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</si>
  <si>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</si>
  <si>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</si>
  <si>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</si>
  <si>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</si>
  <si>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</si>
  <si>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</si>
  <si>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</si>
  <si>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</si>
  <si>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</si>
  <si>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</si>
  <si>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</si>
  <si>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</si>
  <si>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</si>
  <si>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</si>
  <si>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</si>
  <si>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</si>
  <si>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</si>
  <si>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</si>
  <si>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</si>
  <si>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</si>
  <si>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</si>
  <si>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</si>
  <si>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</si>
  <si>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</si>
  <si>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</si>
  <si>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</si>
  <si>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</si>
  <si>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</si>
  <si>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</si>
  <si>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</si>
  <si>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</si>
  <si>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</si>
  <si>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</si>
  <si>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</si>
  <si>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</si>
  <si>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</si>
  <si>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</si>
  <si>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</si>
  <si>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</si>
  <si>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</si>
  <si>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</si>
  <si>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</si>
  <si>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</si>
  <si>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</si>
  <si>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</si>
  <si>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</si>
  <si>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</si>
  <si>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</si>
  <si>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</si>
  <si>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</si>
  <si>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</si>
  <si>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</si>
  <si>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</si>
  <si>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</si>
  <si>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</si>
  <si>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</si>
  <si>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</si>
  <si>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</si>
  <si>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</si>
  <si>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</si>
  <si>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</si>
  <si>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</si>
  <si>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</si>
  <si>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</si>
  <si>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</si>
  <si>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</si>
  <si>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</si>
  <si>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</si>
  <si>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</si>
  <si>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</si>
  <si>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</si>
  <si>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</si>
  <si>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</si>
  <si>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</si>
  <si>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</si>
  <si>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</si>
  <si>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</si>
  <si>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</si>
  <si>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</si>
  <si>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</si>
  <si>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</si>
  <si>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</si>
  <si>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</si>
  <si>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</si>
  <si>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</si>
  <si>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</si>
  <si>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</si>
  <si>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</si>
  <si>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</si>
  <si>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</si>
  <si>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</si>
  <si>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</si>
  <si>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</si>
  <si>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</si>
  <si>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</si>
  <si>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</si>
  <si>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</si>
  <si>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</si>
  <si>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</si>
  <si>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</si>
  <si>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</si>
  <si>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</si>
  <si>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</si>
  <si>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</si>
  <si>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</si>
  <si>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</si>
  <si>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</si>
  <si>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</si>
  <si>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</si>
  <si>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</si>
  <si>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</si>
  <si>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</si>
  <si>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</si>
  <si>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</si>
  <si>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</si>
  <si>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</si>
  <si>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</si>
  <si>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</si>
  <si>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</si>
  <si>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</si>
  <si>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</si>
  <si>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</si>
  <si>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</si>
  <si>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</si>
  <si>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</si>
  <si>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</si>
  <si>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</si>
  <si>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</si>
  <si>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</si>
  <si>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</si>
  <si>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</si>
  <si>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</si>
  <si>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</si>
  <si>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</si>
  <si>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</si>
  <si>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</si>
  <si>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</si>
  <si>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</si>
  <si>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</si>
  <si>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</si>
  <si>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</si>
  <si>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</si>
  <si>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</si>
  <si>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</si>
  <si>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</si>
  <si>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</si>
  <si>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</si>
  <si>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</si>
  <si>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</si>
  <si>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</si>
  <si>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</si>
  <si>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</si>
  <si>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</si>
  <si>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</si>
  <si>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</si>
  <si>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</si>
  <si>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</si>
  <si>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</si>
  <si>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</si>
  <si>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</si>
  <si>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</si>
  <si>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</si>
  <si>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</si>
  <si>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</si>
  <si>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</si>
  <si>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</si>
  <si>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</si>
  <si>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</si>
  <si>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</si>
  <si>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</si>
  <si>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</si>
  <si>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</si>
  <si>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</si>
  <si>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</si>
  <si>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</si>
  <si>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</si>
  <si>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</si>
  <si>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</si>
  <si>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</si>
  <si>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</si>
  <si>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</si>
  <si>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</si>
  <si>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</si>
  <si>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</si>
  <si>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</si>
  <si>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</si>
  <si>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</si>
  <si>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</si>
  <si>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</si>
  <si>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</si>
  <si>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</si>
  <si>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</si>
  <si>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</si>
  <si>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</si>
  <si>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</si>
  <si>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</si>
  <si>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</si>
  <si>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</si>
  <si>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</si>
  <si>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</si>
  <si>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</si>
  <si>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</si>
  <si>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</si>
  <si>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</si>
  <si>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</si>
  <si>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</si>
  <si>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</si>
  <si>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</si>
  <si>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</si>
  <si>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</si>
  <si>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</si>
  <si>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</si>
  <si>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</si>
  <si>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</si>
  <si>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</si>
  <si>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</si>
  <si>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</si>
  <si>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</si>
  <si>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</si>
  <si>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</si>
  <si>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</si>
  <si>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</si>
  <si>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</si>
  <si>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</si>
  <si>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</si>
  <si>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</si>
  <si>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</si>
  <si>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</si>
  <si>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</si>
  <si>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</si>
  <si>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</si>
  <si>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</si>
  <si>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</si>
  <si>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</si>
  <si>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</si>
  <si>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</si>
  <si>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</si>
  <si>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</si>
  <si>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</si>
  <si>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</si>
  <si>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</si>
  <si>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</si>
  <si>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</si>
  <si>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</si>
  <si>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</si>
  <si>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</si>
  <si>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</si>
  <si>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</si>
  <si>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</si>
  <si>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</si>
  <si>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</si>
  <si>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</si>
  <si>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</si>
  <si>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</si>
  <si>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</si>
  <si>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</si>
  <si>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</si>
  <si>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</si>
  <si>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</si>
  <si>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</si>
  <si>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</si>
  <si>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</si>
  <si>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</si>
  <si>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</si>
  <si>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</si>
  <si>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</si>
  <si>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</si>
  <si>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</si>
  <si>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</si>
  <si>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</si>
  <si>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</si>
  <si>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</si>
  <si>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</si>
  <si>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</si>
  <si>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</si>
  <si>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</si>
  <si>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</si>
  <si>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</si>
  <si>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</si>
  <si>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</si>
  <si>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</si>
  <si>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</si>
  <si>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</si>
  <si>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</si>
  <si>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</si>
  <si>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</si>
  <si>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</si>
  <si>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</si>
  <si>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</si>
  <si>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</si>
  <si>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</si>
  <si>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</si>
  <si>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</si>
  <si>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</si>
  <si>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</si>
  <si>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</si>
  <si>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</si>
  <si>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</si>
  <si>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</si>
  <si>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</si>
  <si>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</si>
  <si>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</si>
  <si>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</si>
  <si>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</si>
  <si>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</si>
  <si>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</si>
  <si>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</si>
  <si>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</si>
  <si>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</si>
  <si>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</si>
  <si>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</si>
  <si>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</si>
  <si>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</si>
  <si>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</si>
  <si>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</si>
  <si>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</si>
  <si>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</si>
  <si>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</si>
  <si>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</si>
  <si>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</si>
  <si>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</si>
  <si>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</si>
  <si>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</si>
  <si>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</si>
  <si>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</si>
  <si>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</si>
  <si>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</si>
  <si>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</si>
  <si>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</si>
  <si>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</si>
  <si>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</si>
  <si>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</si>
  <si>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</si>
  <si>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</si>
  <si>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</si>
  <si>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</si>
  <si>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</si>
  <si>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</si>
  <si>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</si>
  <si>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</si>
  <si>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</si>
  <si>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</si>
  <si>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</si>
  <si>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</si>
  <si>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</si>
  <si>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</si>
  <si>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</si>
  <si>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</si>
  <si>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</si>
  <si>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</si>
  <si>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</si>
  <si>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</si>
  <si>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</si>
  <si>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</si>
  <si>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</si>
  <si>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</si>
  <si>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</si>
  <si>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</si>
  <si>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</si>
  <si>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</si>
  <si>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</si>
  <si>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</si>
  <si>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</si>
  <si>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</si>
  <si>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</si>
  <si>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</si>
  <si>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</si>
  <si>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</si>
  <si>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</si>
  <si>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</si>
  <si>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</si>
  <si>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</si>
  <si>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</si>
  <si>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</si>
  <si>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</si>
  <si>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</si>
  <si>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</si>
  <si>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</si>
  <si>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</si>
  <si>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</si>
  <si>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</si>
  <si>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</si>
  <si>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</si>
  <si>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</si>
  <si>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</si>
  <si>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</si>
  <si>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</si>
  <si>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</si>
  <si>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</si>
  <si>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</si>
  <si>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</si>
  <si>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</si>
  <si>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</si>
  <si>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</si>
  <si>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</si>
  <si>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</si>
  <si>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</si>
  <si>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</si>
  <si>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</si>
  <si>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</si>
  <si>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</si>
  <si>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</si>
  <si>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</si>
  <si>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</si>
  <si>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</si>
  <si>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</si>
  <si>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</si>
  <si>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</si>
  <si>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</si>
  <si>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</si>
  <si>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</si>
  <si>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</si>
  <si>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</si>
  <si>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</si>
  <si>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</si>
  <si>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</si>
  <si>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</si>
  <si>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</si>
  <si>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</si>
  <si>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</si>
  <si>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</si>
  <si>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</si>
  <si>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</si>
  <si>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</si>
  <si>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</si>
  <si>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</si>
  <si>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</si>
  <si>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</si>
  <si>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</si>
  <si>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</si>
  <si>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</si>
  <si>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</si>
  <si>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</si>
  <si>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</si>
  <si>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</si>
  <si>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</si>
  <si>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</si>
  <si>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</si>
  <si>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</si>
  <si>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</si>
  <si>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</si>
  <si>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</si>
  <si>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</si>
  <si>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</si>
  <si>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</si>
  <si>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</si>
  <si>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</si>
  <si>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</si>
  <si>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</si>
  <si>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</si>
  <si>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</si>
  <si>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</si>
  <si>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</si>
  <si>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</si>
  <si>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</si>
  <si>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</si>
  <si>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</si>
  <si>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</si>
  <si>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</si>
  <si>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</si>
  <si>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</si>
  <si>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</si>
  <si>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</si>
  <si>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</si>
  <si>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</si>
  <si>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</si>
  <si>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</si>
  <si>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</si>
  <si>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</si>
  <si>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</si>
  <si>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</si>
  <si>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</si>
  <si>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</si>
  <si>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</si>
  <si>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</si>
  <si>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</si>
  <si>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</si>
  <si>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</si>
  <si>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</si>
  <si>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</si>
  <si>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</si>
  <si>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</si>
  <si>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</si>
  <si>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</si>
  <si>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</si>
  <si>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</si>
  <si>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</si>
  <si>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</si>
  <si>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</si>
  <si>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</si>
  <si>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</si>
  <si>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</si>
  <si>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</si>
  <si>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</si>
  <si>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</si>
  <si>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</si>
  <si>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</si>
  <si>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</si>
  <si>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</si>
  <si>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</si>
  <si>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</si>
  <si>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</si>
  <si>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</si>
  <si>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</si>
  <si>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</si>
  <si>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</si>
  <si>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</si>
  <si>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</si>
  <si>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</si>
  <si>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</si>
  <si>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</si>
  <si>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</si>
  <si>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</si>
  <si>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</si>
  <si>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</si>
  <si>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</si>
  <si>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</si>
  <si>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</si>
  <si>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</si>
  <si>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</si>
  <si>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</si>
  <si>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</si>
  <si>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</si>
  <si>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</si>
  <si>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</si>
  <si>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</si>
  <si>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</si>
  <si>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</si>
  <si>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</si>
  <si>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</si>
  <si>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</si>
  <si>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</si>
  <si>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</si>
  <si>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</si>
  <si>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</si>
  <si>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</si>
  <si>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</si>
  <si>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</si>
  <si>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</si>
  <si>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</si>
  <si>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</si>
  <si>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</si>
  <si>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</si>
  <si>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</si>
  <si>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</si>
  <si>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</si>
  <si>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</si>
  <si>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</si>
  <si>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</si>
  <si>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</si>
  <si>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</si>
  <si>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</si>
  <si>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</si>
  <si>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</si>
  <si>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</si>
  <si>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</si>
  <si>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</si>
  <si>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</si>
  <si>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</si>
  <si>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</si>
  <si>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</si>
  <si>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</si>
  <si>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</si>
  <si>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</si>
  <si>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</si>
  <si>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</si>
  <si>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</si>
  <si>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</si>
  <si>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</si>
  <si>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</si>
  <si>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</si>
  <si>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</si>
  <si>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</si>
  <si>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</si>
  <si>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</si>
  <si>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</si>
  <si>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</si>
  <si>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</si>
  <si>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</si>
  <si>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</si>
  <si>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</si>
  <si>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</si>
  <si>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</si>
  <si>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</si>
  <si>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</si>
  <si>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</si>
  <si>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</si>
  <si>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</si>
  <si>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</si>
  <si>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</si>
  <si>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</si>
  <si>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</si>
  <si>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</si>
  <si>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</si>
  <si>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</si>
  <si>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</si>
  <si>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</si>
  <si>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</si>
  <si>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</si>
  <si>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</si>
  <si>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</si>
  <si>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</si>
  <si>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</si>
  <si>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</si>
  <si>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</si>
  <si>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</si>
  <si>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</si>
  <si>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</si>
  <si>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</si>
  <si>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</si>
  <si>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</si>
  <si>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</si>
  <si>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</si>
  <si>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</si>
  <si>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</si>
  <si>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</si>
  <si>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</si>
  <si>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</si>
  <si>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</si>
  <si>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</si>
  <si>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</si>
  <si>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</si>
  <si>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</si>
  <si>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</si>
  <si>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</si>
  <si>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</si>
  <si>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</si>
  <si>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</si>
  <si>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</si>
  <si>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</si>
  <si>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</si>
  <si>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</si>
  <si>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</si>
  <si>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</si>
  <si>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</si>
  <si>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</si>
  <si>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</si>
  <si>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</si>
  <si>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</si>
  <si>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</si>
  <si>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</si>
  <si>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</si>
  <si>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</si>
  <si>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</si>
  <si>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</si>
  <si>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</si>
  <si>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</si>
  <si>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</si>
  <si>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</si>
  <si>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</si>
  <si>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</si>
  <si>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</si>
  <si>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</si>
  <si>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</si>
  <si>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</si>
  <si>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</si>
  <si>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</si>
  <si>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</si>
  <si>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</si>
  <si>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</si>
  <si>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</si>
  <si>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</si>
  <si>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</si>
  <si>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</si>
  <si>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</si>
  <si>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</si>
  <si>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</si>
  <si>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</si>
  <si>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</si>
  <si>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</si>
  <si>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</si>
  <si>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</si>
  <si>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</si>
  <si>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</si>
  <si>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</si>
  <si>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</si>
  <si>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</si>
  <si>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</si>
  <si>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</si>
  <si>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</si>
  <si>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</si>
  <si>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</si>
  <si>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</si>
  <si>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</si>
  <si>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</si>
  <si>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</si>
  <si>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</si>
  <si>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</si>
  <si>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</si>
  <si>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</si>
  <si>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</si>
  <si>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</si>
  <si>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</si>
  <si>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</si>
  <si>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</si>
  <si>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</si>
  <si>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</si>
  <si>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</si>
  <si>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</si>
  <si>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</si>
  <si>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</si>
  <si>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</si>
  <si>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</si>
  <si>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</si>
  <si>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</si>
  <si>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</si>
  <si>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</si>
  <si>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</si>
  <si>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</si>
  <si>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</si>
  <si>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</si>
  <si>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</si>
  <si>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</si>
  <si>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</si>
  <si>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</si>
  <si>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</si>
  <si>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</si>
  <si>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</si>
  <si>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</si>
  <si>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</si>
  <si>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</si>
  <si>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</si>
  <si>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</si>
  <si>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</si>
  <si>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</si>
  <si>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</si>
  <si>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</si>
  <si>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</si>
  <si>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</si>
  <si>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</si>
  <si>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</si>
  <si>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</si>
  <si>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</si>
  <si>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</si>
  <si>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</si>
  <si>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</si>
  <si>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</si>
  <si>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</si>
  <si>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</si>
  <si>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</si>
  <si>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</si>
  <si>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</si>
  <si>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</si>
  <si>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</si>
  <si>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</si>
  <si>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</si>
  <si>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</si>
  <si>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</si>
  <si>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</si>
  <si>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</si>
  <si>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</si>
  <si>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</si>
  <si>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</si>
  <si>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</si>
  <si>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</si>
  <si>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</si>
  <si>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</si>
  <si>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</si>
  <si>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</si>
  <si>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</si>
  <si>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</si>
  <si>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</si>
  <si>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</si>
  <si>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</si>
  <si>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</si>
  <si>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</si>
  <si>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</si>
  <si>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</si>
  <si>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</si>
  <si>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</si>
  <si>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</si>
  <si>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</si>
  <si>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</si>
  <si>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</si>
  <si>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</si>
  <si>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</si>
  <si>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</si>
  <si>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</si>
  <si>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</si>
  <si>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</si>
  <si>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</si>
  <si>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</si>
  <si>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</si>
  <si>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</si>
  <si>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</si>
  <si>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</si>
  <si>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</si>
  <si>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</si>
  <si>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</si>
  <si>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</si>
  <si>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</si>
  <si>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</si>
  <si>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</si>
  <si>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</si>
  <si>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</si>
  <si>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</si>
  <si>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</si>
  <si>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</si>
  <si>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</si>
  <si>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</si>
  <si>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</si>
  <si>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</si>
  <si>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</si>
  <si>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</si>
  <si>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</si>
  <si>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</si>
  <si>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</si>
  <si>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</si>
  <si>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</si>
  <si>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</si>
  <si>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</si>
  <si>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</si>
  <si>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</si>
  <si>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</si>
  <si>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</si>
  <si>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</si>
  <si>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</si>
  <si>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</si>
  <si>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</si>
  <si>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</si>
  <si>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</si>
  <si>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</si>
  <si>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</si>
  <si>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</si>
  <si>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</si>
  <si>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</si>
  <si>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</si>
  <si>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</si>
  <si>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</si>
  <si>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</si>
  <si>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</si>
  <si>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</si>
  <si>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</si>
  <si>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</si>
  <si>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</si>
  <si>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</si>
  <si>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</si>
  <si>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</si>
  <si>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</si>
  <si>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</si>
  <si>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</si>
  <si>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</si>
  <si>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</si>
  <si>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</si>
  <si>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</si>
  <si>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</si>
  <si>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</si>
  <si>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</si>
  <si>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</si>
  <si>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</si>
  <si>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</si>
  <si>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</si>
  <si>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</si>
  <si>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</si>
  <si>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</si>
  <si>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</si>
  <si>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</si>
  <si>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</si>
  <si>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</si>
  <si>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</si>
  <si>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</si>
  <si>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</si>
  <si>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</si>
  <si>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</si>
  <si>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</si>
  <si>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</si>
  <si>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</si>
  <si>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</si>
  <si>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</si>
  <si>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</si>
  <si>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</si>
  <si>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</si>
  <si>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</si>
  <si>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</si>
  <si>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</si>
  <si>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</si>
  <si>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</si>
  <si>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</si>
  <si>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</si>
  <si>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</si>
  <si>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</si>
  <si>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</si>
  <si>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</si>
  <si>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</si>
  <si>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</si>
  <si>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</si>
  <si>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</si>
  <si>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</si>
  <si>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</si>
  <si>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</si>
  <si>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</si>
  <si>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</si>
  <si>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</si>
  <si>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</si>
  <si>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</si>
  <si>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</si>
  <si>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</si>
  <si>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</si>
  <si>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</si>
  <si>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</si>
  <si>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</si>
  <si>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</si>
  <si>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</si>
  <si>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</si>
  <si>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</si>
  <si>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</si>
  <si>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</si>
  <si>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</si>
  <si>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</si>
  <si>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</si>
  <si>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</si>
  <si>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</si>
  <si>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</si>
  <si>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</si>
  <si>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</si>
  <si>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</si>
  <si>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</si>
  <si>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</si>
  <si>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</si>
  <si>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</si>
  <si>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</si>
  <si>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</si>
  <si>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</si>
  <si>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</si>
  <si>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</si>
  <si>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</si>
  <si>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</si>
  <si>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</si>
  <si>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</si>
  <si>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</si>
  <si>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</si>
  <si>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</si>
  <si>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</si>
  <si>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</si>
  <si>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</si>
  <si>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</si>
  <si>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</si>
  <si>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</si>
  <si>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</si>
  <si>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</si>
  <si>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</si>
  <si>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</si>
  <si>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</si>
  <si>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</si>
  <si>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</si>
  <si>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</si>
  <si>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</si>
  <si>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</si>
  <si>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</si>
  <si>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</si>
  <si>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</si>
  <si>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</si>
  <si>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</si>
  <si>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</si>
  <si>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</si>
  <si>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</si>
  <si>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</si>
  <si>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</si>
  <si>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</si>
  <si>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</si>
  <si>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</si>
  <si>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</si>
  <si>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</si>
  <si>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</si>
  <si>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</si>
  <si>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</si>
  <si>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</si>
  <si>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</si>
  <si>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</si>
  <si>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</si>
  <si>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</si>
  <si>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</si>
  <si>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</si>
  <si>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</si>
  <si>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</si>
  <si>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</si>
  <si>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</si>
  <si>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</si>
  <si>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</si>
  <si>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</si>
  <si>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</si>
  <si>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</si>
  <si>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</si>
  <si>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</si>
  <si>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</si>
  <si>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</si>
  <si>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</si>
  <si>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</si>
  <si>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</si>
  <si>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</si>
  <si>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</si>
  <si>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</si>
  <si>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</si>
  <si>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</si>
  <si>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</si>
  <si>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</si>
  <si>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</si>
  <si>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</si>
  <si>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</si>
  <si>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</si>
  <si>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</si>
  <si>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</si>
  <si>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</si>
  <si>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</si>
  <si>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</si>
  <si>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</si>
  <si>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</si>
  <si>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</si>
  <si>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</si>
  <si>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</si>
  <si>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</si>
  <si>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</si>
  <si>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</si>
  <si>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</si>
  <si>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</si>
  <si>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</si>
  <si>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</si>
  <si>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</si>
  <si>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</si>
  <si>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</si>
  <si>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</si>
  <si>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</si>
  <si>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</si>
  <si>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</si>
  <si>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</si>
  <si>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</si>
  <si>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</si>
  <si>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</si>
  <si>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</si>
  <si>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</si>
  <si>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</si>
  <si>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</si>
  <si>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</si>
  <si>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</si>
  <si>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</si>
  <si>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</si>
  <si>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</si>
  <si>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</si>
  <si>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</si>
  <si>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</si>
  <si>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</si>
  <si>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</si>
  <si>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</si>
  <si>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</si>
  <si>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</si>
  <si>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</si>
  <si>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</si>
  <si>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</si>
  <si>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</si>
  <si>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</si>
  <si>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</si>
  <si>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</si>
  <si>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</si>
  <si>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</si>
  <si>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</si>
  <si>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</si>
  <si>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</si>
  <si>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</si>
  <si>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</si>
  <si>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</si>
  <si>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</si>
  <si>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</si>
  <si>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</si>
  <si>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</si>
  <si>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</si>
  <si>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</si>
  <si>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</si>
  <si>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</si>
  <si>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</si>
  <si>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</si>
  <si>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</si>
  <si>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</si>
  <si>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</si>
  <si>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</si>
  <si>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</si>
  <si>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</si>
  <si>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</si>
  <si>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</si>
  <si>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</si>
  <si>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</si>
  <si>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</si>
  <si>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</si>
  <si>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</si>
  <si>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</si>
  <si>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</si>
  <si>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</si>
  <si>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</si>
  <si>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</si>
  <si>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</si>
  <si>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</si>
  <si>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</si>
  <si>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</si>
  <si>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</si>
  <si>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</si>
  <si>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</si>
  <si>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</si>
  <si>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</si>
  <si>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</si>
  <si>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</si>
  <si>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</si>
  <si>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</si>
  <si>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</si>
  <si>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</si>
  <si>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</si>
  <si>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</si>
  <si>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</si>
  <si>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</si>
  <si>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</si>
  <si>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</si>
  <si>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</si>
  <si>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</si>
  <si>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</si>
  <si>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</si>
  <si>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</si>
  <si>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</si>
  <si>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</si>
  <si>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</si>
  <si>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</si>
  <si>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</si>
  <si>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</si>
  <si>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</si>
  <si>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</si>
  <si>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</si>
  <si>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</si>
  <si>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</si>
  <si>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</si>
  <si>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</si>
  <si>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</si>
  <si>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</si>
  <si>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</si>
  <si>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</si>
  <si>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</si>
  <si>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</si>
  <si>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</si>
  <si>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</si>
  <si>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</si>
  <si>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</si>
  <si>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</si>
  <si>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</si>
  <si>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</si>
  <si>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</si>
  <si>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</si>
  <si>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</si>
  <si>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</si>
  <si>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</si>
  <si>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</si>
  <si>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</si>
  <si>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</si>
  <si>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</si>
  <si>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</si>
  <si>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</si>
  <si>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</si>
  <si>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</si>
  <si>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</si>
  <si>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</si>
  <si>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</si>
  <si>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</si>
  <si>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</si>
  <si>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</si>
  <si>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</si>
  <si>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</si>
  <si>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</si>
  <si>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</si>
  <si>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</si>
  <si>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</si>
  <si>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</si>
  <si>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</si>
  <si>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</si>
  <si>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</si>
  <si>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</si>
  <si>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</si>
  <si>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</si>
  <si>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</si>
  <si>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</si>
  <si>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</si>
  <si>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</si>
  <si>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</si>
  <si>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</si>
  <si>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</si>
  <si>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</si>
  <si>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</si>
  <si>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</si>
  <si>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</si>
  <si>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</si>
  <si>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</si>
  <si>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</si>
  <si>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</si>
  <si>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</si>
  <si>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</si>
  <si>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</si>
  <si>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</si>
  <si>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</si>
  <si>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</si>
  <si>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</si>
  <si>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</si>
  <si>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</si>
  <si>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</si>
  <si>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</si>
  <si>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</si>
  <si>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</si>
  <si>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</si>
  <si>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</si>
  <si>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</si>
  <si>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</si>
  <si>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</si>
  <si>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</si>
  <si>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</si>
  <si>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</si>
  <si>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</si>
  <si>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</si>
  <si>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</si>
  <si>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</si>
  <si>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</si>
  <si>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</si>
  <si>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</si>
  <si>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</si>
  <si>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</si>
  <si>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</si>
  <si>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</si>
  <si>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</si>
  <si>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</si>
  <si>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</si>
  <si>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</si>
  <si>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</si>
  <si>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</si>
  <si>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</si>
  <si>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</si>
  <si>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</si>
  <si>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</si>
  <si>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</si>
  <si>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</si>
  <si>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</si>
  <si>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</si>
  <si>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</si>
  <si>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</si>
  <si>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</si>
  <si>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</si>
  <si>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</si>
  <si>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</si>
  <si>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</si>
  <si>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</si>
  <si>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</si>
  <si>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</si>
  <si>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</si>
  <si>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</si>
  <si>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</si>
  <si>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</si>
  <si>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</si>
  <si>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</si>
  <si>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</si>
  <si>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</si>
  <si>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</si>
  <si>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</si>
  <si>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</si>
  <si>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</si>
  <si>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</si>
  <si>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</si>
  <si>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</si>
  <si>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</si>
  <si>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</si>
  <si>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</si>
  <si>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</si>
  <si>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</si>
  <si>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</si>
  <si>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</si>
  <si>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</si>
  <si>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</si>
  <si>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</si>
  <si>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</si>
  <si>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</si>
  <si>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</si>
  <si>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</si>
  <si>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</si>
  <si>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</si>
  <si>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</si>
  <si>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</si>
  <si>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</si>
  <si>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</si>
  <si>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</si>
  <si>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</si>
  <si>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</si>
  <si>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</si>
  <si>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</si>
  <si>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</si>
  <si>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</si>
  <si>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</si>
  <si>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</si>
  <si>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</si>
  <si>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</si>
  <si>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</si>
  <si>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</si>
  <si>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</si>
  <si>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</si>
  <si>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</si>
  <si>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</si>
  <si>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</si>
  <si>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</si>
  <si>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</si>
  <si>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</si>
  <si>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</si>
  <si>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</si>
  <si>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</si>
  <si>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</si>
  <si>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</si>
  <si>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</si>
  <si>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</si>
  <si>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</si>
  <si>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</si>
  <si>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</si>
  <si>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</si>
  <si>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</si>
  <si>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</si>
  <si>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</si>
  <si>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</si>
  <si>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</si>
  <si>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</si>
  <si>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</si>
  <si>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</si>
  <si>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</si>
  <si>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</si>
  <si>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</si>
  <si>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</si>
  <si>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</si>
  <si>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</si>
  <si>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</si>
  <si>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</si>
  <si>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</si>
  <si>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</si>
  <si>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</si>
  <si>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</si>
  <si>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</si>
  <si>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</si>
  <si>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</si>
  <si>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</si>
  <si>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</si>
  <si>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</si>
  <si>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</si>
  <si>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</si>
  <si>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</si>
  <si>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</si>
  <si>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</si>
  <si>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</si>
  <si>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</si>
  <si>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</si>
  <si>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</si>
  <si>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</si>
  <si>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</si>
  <si>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</si>
  <si>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</si>
  <si>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</si>
  <si>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</si>
  <si>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</si>
  <si>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</si>
  <si>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</si>
  <si>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</si>
  <si>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</si>
  <si>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</si>
  <si>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</si>
  <si>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</si>
  <si>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</si>
  <si>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</si>
  <si>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</si>
  <si>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</si>
  <si>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</si>
  <si>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</si>
  <si>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</si>
  <si>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</si>
  <si>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</si>
  <si>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</si>
  <si>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</si>
  <si>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</si>
  <si>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</si>
  <si>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</si>
  <si>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</si>
  <si>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</si>
  <si>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</si>
  <si>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</si>
  <si>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</si>
  <si>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</si>
  <si>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</si>
  <si>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</si>
  <si>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</si>
  <si>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</si>
  <si>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</si>
  <si>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</si>
  <si>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</si>
  <si>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</si>
  <si>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</si>
  <si>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</si>
  <si>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</si>
  <si>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</si>
  <si>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</si>
  <si>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</si>
  <si>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</si>
  <si>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</si>
  <si>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</si>
  <si>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</si>
  <si>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</si>
  <si>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</si>
  <si>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</si>
  <si>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</si>
  <si>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</si>
  <si>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</si>
  <si>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</si>
  <si>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</si>
  <si>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</si>
  <si>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</si>
  <si>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</si>
  <si>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</si>
  <si>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</si>
  <si>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</si>
  <si>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</si>
  <si>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</si>
  <si>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</si>
  <si>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</si>
  <si>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</si>
  <si>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</si>
  <si>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</si>
  <si>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</si>
  <si>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</si>
  <si>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</si>
  <si>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</si>
  <si>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</si>
  <si>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</si>
  <si>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</si>
  <si>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</si>
  <si>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</si>
  <si>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</si>
  <si>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</si>
  <si>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</si>
  <si>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</si>
  <si>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</si>
  <si>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</si>
  <si>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</si>
  <si>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</si>
  <si>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</si>
  <si>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</si>
  <si>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</si>
  <si>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</si>
  <si>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</si>
  <si>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</si>
  <si>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</si>
  <si>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</si>
  <si>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</si>
  <si>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</si>
  <si>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</si>
  <si>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</si>
  <si>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</si>
  <si>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</si>
  <si>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</si>
  <si>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</si>
  <si>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</si>
  <si>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</si>
  <si>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</si>
  <si>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</si>
  <si>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</si>
  <si>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</si>
  <si>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</si>
  <si>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</si>
  <si>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</si>
  <si>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</si>
  <si>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</si>
  <si>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</si>
  <si>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</si>
  <si>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</si>
  <si>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</si>
  <si>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</si>
  <si>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</si>
  <si>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</si>
  <si>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</si>
  <si>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</si>
  <si>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</si>
  <si>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</si>
  <si>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</si>
  <si>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</si>
  <si>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</si>
  <si>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</si>
  <si>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</si>
  <si>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</si>
  <si>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</si>
  <si>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</si>
  <si>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</si>
  <si>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</si>
  <si>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</si>
  <si>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</si>
  <si>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</si>
  <si>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</si>
  <si>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</si>
  <si>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</si>
  <si>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</si>
  <si>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</si>
  <si>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</si>
  <si>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</si>
  <si>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</si>
  <si>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</si>
  <si>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</si>
  <si>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</si>
  <si>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</si>
  <si>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</si>
  <si>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</si>
  <si>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</si>
  <si>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</si>
  <si>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</si>
  <si>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</si>
  <si>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</si>
  <si>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</si>
  <si>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</si>
  <si>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</si>
  <si>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</si>
  <si>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</si>
  <si>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</si>
  <si>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</si>
  <si>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</si>
  <si>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</si>
  <si>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</si>
  <si>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</si>
  <si>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</si>
  <si>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</si>
  <si>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</si>
  <si>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</si>
  <si>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</si>
  <si>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</si>
  <si>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</si>
  <si>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</si>
  <si>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</si>
  <si>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</si>
  <si>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</si>
  <si>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</si>
  <si>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</si>
  <si>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</si>
  <si>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</si>
  <si>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</si>
  <si>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</si>
  <si>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</si>
  <si>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</si>
  <si>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</si>
  <si>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</si>
  <si>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</si>
  <si>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</si>
  <si>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</si>
  <si>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</si>
  <si>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</si>
  <si>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</si>
  <si>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</si>
  <si>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</si>
  <si>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</si>
  <si>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</si>
  <si>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</si>
  <si>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</si>
  <si>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</si>
  <si>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</si>
  <si>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</si>
  <si>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</si>
  <si>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</si>
  <si>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</si>
  <si>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</si>
  <si>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</si>
  <si>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</si>
  <si>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</si>
  <si>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</si>
  <si>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</si>
  <si>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</si>
  <si>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</si>
  <si>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</si>
  <si>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</si>
  <si>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</si>
  <si>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</si>
  <si>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</si>
  <si>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</si>
  <si>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</si>
  <si>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</si>
  <si>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</si>
  <si>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</si>
  <si>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</si>
  <si>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</si>
  <si>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</si>
  <si>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</si>
  <si>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</si>
  <si>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</si>
  <si>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</si>
  <si>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</si>
  <si>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</si>
  <si>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</si>
  <si>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</si>
  <si>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</si>
  <si>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</si>
  <si>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</si>
  <si>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</si>
  <si>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</si>
  <si>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</si>
  <si>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</si>
  <si>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</si>
  <si>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</si>
  <si>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</si>
  <si>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</si>
  <si>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</si>
  <si>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</si>
  <si>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</si>
  <si>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</si>
  <si>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</si>
  <si>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</si>
  <si>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</si>
  <si>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</si>
  <si>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</si>
  <si>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</si>
  <si>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</si>
  <si>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</si>
  <si>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</si>
  <si>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</si>
  <si>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</si>
  <si>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</si>
  <si>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</si>
  <si>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</si>
  <si>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</si>
  <si>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</si>
  <si>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</si>
  <si>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</si>
  <si>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</si>
  <si>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</si>
  <si>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</si>
  <si>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</si>
  <si>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</si>
  <si>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</si>
  <si>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</si>
  <si>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</si>
  <si>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</si>
  <si>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</si>
  <si>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</si>
  <si>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</si>
  <si>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</si>
  <si>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</si>
  <si>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</si>
  <si>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</si>
  <si>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</si>
  <si>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</si>
  <si>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</si>
  <si>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</si>
  <si>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</si>
  <si>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</si>
  <si>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</si>
  <si>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</si>
  <si>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</si>
  <si>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</si>
  <si>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</si>
  <si>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</si>
  <si>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</si>
  <si>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</si>
  <si>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</si>
  <si>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</si>
  <si>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</si>
  <si>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</si>
  <si>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</si>
  <si>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</si>
  <si>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</si>
  <si>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</si>
  <si>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</si>
  <si>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</si>
  <si>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</si>
  <si>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</si>
  <si>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</si>
  <si>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</si>
  <si>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</si>
  <si>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</si>
  <si>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</si>
  <si>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</si>
  <si>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</si>
  <si>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</si>
  <si>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</si>
  <si>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</si>
  <si>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</si>
  <si>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</si>
  <si>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</si>
  <si>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</si>
  <si>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</si>
  <si>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</si>
  <si>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</si>
  <si>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</si>
  <si>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</si>
  <si>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</si>
  <si>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</si>
  <si>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</si>
  <si>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</si>
  <si>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</si>
  <si>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</si>
  <si>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</si>
  <si>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</si>
  <si>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</si>
  <si>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</si>
  <si>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</si>
  <si>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</si>
  <si>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</si>
  <si>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</si>
  <si>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</si>
  <si>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</si>
  <si>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</si>
  <si>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</si>
  <si>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</si>
  <si>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</si>
  <si>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</si>
  <si>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</si>
  <si>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</si>
  <si>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</si>
  <si>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</si>
  <si>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</si>
  <si>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</si>
  <si>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</si>
  <si>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</si>
  <si>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</si>
  <si>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</si>
  <si>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</si>
  <si>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</si>
  <si>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</si>
  <si>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</si>
  <si>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</si>
  <si>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</si>
  <si>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</si>
  <si>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</si>
  <si>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</si>
  <si>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</si>
  <si>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</si>
  <si>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</si>
  <si>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</si>
  <si>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</si>
  <si>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</si>
  <si>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</si>
  <si>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</si>
  <si>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</si>
  <si>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</si>
  <si>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</si>
  <si>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</si>
  <si>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</si>
  <si>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</si>
  <si>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</si>
  <si>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</si>
  <si>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</si>
  <si>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</si>
  <si>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</si>
  <si>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</si>
  <si>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</si>
  <si>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</si>
  <si>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</si>
  <si>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</si>
  <si>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</si>
  <si>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</si>
  <si>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</si>
  <si>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</si>
  <si>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</si>
  <si>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</si>
  <si>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</si>
  <si>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</si>
  <si>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</si>
  <si>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</si>
  <si>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</si>
  <si>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</si>
  <si>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</si>
  <si>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</si>
  <si>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</si>
  <si>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</si>
  <si>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</si>
  <si>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</si>
  <si>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</si>
  <si>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</si>
  <si>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</si>
  <si>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</si>
  <si>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</si>
  <si>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</si>
  <si>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</si>
  <si>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</si>
  <si>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</si>
  <si>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</si>
  <si>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</si>
  <si>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</si>
  <si>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</si>
  <si>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</si>
  <si>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</si>
  <si>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</si>
  <si>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</si>
  <si>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</si>
  <si>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</si>
  <si>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</si>
  <si>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</si>
  <si>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</si>
  <si>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</si>
  <si>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</si>
  <si>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</si>
  <si>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</si>
  <si>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</si>
  <si>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</si>
  <si>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</si>
  <si>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</si>
  <si>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</si>
  <si>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</si>
  <si>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</si>
  <si>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</si>
  <si>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</si>
  <si>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</si>
  <si>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</si>
  <si>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</si>
  <si>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</si>
  <si>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</si>
  <si>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</si>
  <si>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</si>
  <si>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</si>
  <si>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</si>
  <si>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</si>
  <si>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</si>
  <si>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</si>
  <si>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</si>
  <si>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</si>
  <si>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</si>
  <si>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</si>
  <si>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</si>
  <si>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</si>
  <si>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</si>
  <si>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</si>
  <si>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</si>
  <si>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</si>
  <si>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</si>
  <si>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</si>
  <si>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</si>
  <si>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</si>
  <si>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</si>
  <si>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</si>
  <si>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</si>
  <si>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</si>
  <si>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</si>
  <si>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</si>
  <si>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</si>
  <si>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</si>
  <si>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</si>
  <si>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</si>
  <si>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</si>
  <si>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</si>
  <si>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</si>
  <si>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</si>
  <si>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</si>
  <si>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</si>
  <si>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</si>
  <si>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</si>
  <si>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</si>
  <si>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</si>
  <si>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</si>
  <si>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</si>
  <si>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</si>
  <si>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</si>
  <si>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</si>
  <si>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</si>
  <si>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</si>
  <si>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</si>
  <si>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</si>
  <si>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</si>
  <si>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</si>
  <si>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</si>
  <si>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</si>
  <si>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</si>
  <si>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</si>
  <si>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</si>
  <si>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</si>
  <si>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</si>
  <si>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</si>
  <si>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</si>
  <si>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</si>
  <si>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</si>
  <si>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</si>
  <si>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</si>
  <si>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</si>
  <si>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</si>
  <si>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</si>
  <si>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</si>
  <si>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</si>
  <si>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</si>
  <si>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</si>
  <si>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</si>
  <si>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</si>
  <si>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</si>
  <si>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</si>
  <si>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</si>
  <si>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</si>
  <si>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</si>
  <si>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</si>
  <si>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</si>
  <si>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</si>
  <si>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</si>
  <si>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</si>
  <si>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</si>
  <si>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</si>
  <si>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</si>
  <si>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</si>
  <si>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</si>
  <si>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</si>
  <si>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</si>
  <si>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</si>
  <si>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</si>
  <si>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</si>
  <si>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</si>
  <si>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</si>
  <si>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</si>
  <si>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</si>
  <si>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</si>
  <si>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</si>
  <si>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</si>
  <si>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</si>
  <si>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</si>
  <si>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</si>
  <si>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</si>
  <si>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</si>
  <si>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</si>
  <si>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</si>
  <si>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</si>
  <si>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</si>
  <si>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</si>
  <si>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</si>
  <si>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</si>
  <si>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</si>
  <si>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</si>
  <si>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</si>
  <si>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</si>
  <si>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</si>
  <si>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</si>
  <si>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</si>
  <si>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</si>
  <si>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</si>
  <si>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</si>
  <si>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</si>
  <si>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</si>
  <si>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</si>
  <si>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</si>
  <si>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</si>
  <si>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</si>
  <si>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</si>
  <si>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</si>
  <si>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</si>
  <si>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</si>
  <si>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</si>
  <si>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</si>
  <si>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</si>
  <si>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</si>
  <si>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</si>
  <si>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</si>
  <si>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</si>
  <si>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</si>
  <si>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</si>
  <si>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</si>
  <si>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</si>
  <si>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</si>
  <si>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</si>
  <si>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</si>
  <si>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</si>
  <si>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</si>
  <si>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</si>
  <si>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</si>
  <si>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</si>
  <si>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</si>
  <si>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</si>
  <si>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</si>
  <si>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</si>
  <si>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</si>
  <si>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</si>
  <si>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</si>
  <si>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</si>
  <si>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</si>
  <si>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</si>
  <si>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</si>
  <si>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</si>
  <si>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</si>
  <si>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</si>
  <si>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</si>
  <si>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</si>
  <si>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</si>
  <si>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</si>
  <si>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</si>
  <si>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</si>
  <si>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</si>
  <si>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</si>
  <si>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</si>
  <si>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</si>
  <si>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</si>
  <si>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</si>
  <si>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</si>
  <si>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</si>
  <si>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</si>
  <si>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</si>
  <si>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</si>
  <si>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</si>
  <si>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</si>
  <si>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</si>
  <si>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</si>
  <si>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</si>
  <si>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</si>
  <si>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</si>
  <si>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</si>
  <si>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</si>
  <si>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</si>
  <si>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</si>
  <si>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</si>
  <si>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</si>
  <si>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</si>
  <si>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</si>
  <si>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</si>
  <si>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</si>
  <si>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</si>
  <si>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</si>
  <si>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</si>
  <si>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</si>
  <si>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</si>
  <si>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</si>
  <si>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</si>
  <si>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</si>
  <si>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</si>
  <si>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</si>
  <si>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</si>
  <si>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</si>
  <si>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</si>
  <si>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</si>
  <si>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</si>
  <si>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</si>
  <si>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</si>
  <si>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</si>
  <si>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</si>
  <si>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</si>
  <si>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</si>
  <si>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</si>
  <si>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</si>
  <si>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</si>
  <si>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</si>
  <si>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</si>
  <si>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</si>
  <si>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</si>
  <si>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</si>
  <si>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</si>
  <si>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</si>
  <si>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</si>
  <si>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</si>
  <si>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</si>
  <si>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</si>
  <si>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</si>
  <si>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</si>
  <si>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</si>
  <si>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</si>
  <si>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</si>
  <si>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</si>
  <si>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</si>
  <si>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</si>
  <si>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</si>
  <si>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</si>
  <si>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</si>
  <si>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</si>
  <si>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</si>
  <si>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</si>
  <si>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</si>
  <si>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</si>
  <si>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</si>
  <si>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</si>
  <si>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</si>
  <si>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</si>
  <si>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</si>
  <si>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</si>
  <si>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</si>
  <si>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</si>
  <si>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</si>
  <si>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</si>
  <si>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</si>
  <si>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</si>
  <si>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</si>
  <si>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</si>
  <si>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</si>
  <si>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</si>
  <si>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</si>
  <si>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</si>
  <si>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</si>
  <si>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</si>
  <si>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</si>
  <si>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</si>
  <si>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</si>
  <si>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</si>
  <si>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</si>
  <si>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</si>
  <si>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</si>
  <si>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</si>
  <si>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</si>
  <si>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</si>
  <si>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</si>
  <si>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</si>
  <si>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</si>
  <si>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</si>
  <si>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</si>
  <si>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</si>
  <si>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</si>
  <si>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</si>
  <si>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</si>
  <si>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</si>
  <si>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</si>
  <si>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</si>
  <si>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</si>
  <si>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</si>
  <si>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</si>
  <si>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</si>
  <si>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</si>
  <si>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</si>
  <si>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</si>
  <si>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</si>
  <si>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</si>
  <si>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</si>
  <si>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</si>
  <si>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</si>
  <si>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</si>
  <si>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</si>
  <si>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</si>
  <si>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</si>
  <si>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</si>
  <si>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</si>
  <si>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</si>
  <si>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</si>
  <si>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</si>
  <si>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</si>
  <si>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</si>
  <si>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</si>
  <si>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</si>
  <si>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</si>
  <si>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</si>
  <si>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</si>
  <si>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</si>
  <si>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</si>
  <si>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</si>
  <si>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</si>
  <si>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</si>
  <si>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</si>
  <si>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</si>
  <si>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</si>
  <si>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</si>
  <si>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</si>
  <si>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</si>
  <si>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</si>
  <si>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</si>
  <si>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</si>
  <si>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</si>
  <si>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</si>
  <si>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</si>
  <si>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</si>
  <si>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</si>
  <si>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</si>
  <si>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</si>
  <si>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</si>
  <si>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</si>
  <si>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</si>
  <si>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</si>
  <si>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</si>
  <si>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</si>
  <si>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</si>
  <si>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</si>
  <si>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</si>
  <si>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</si>
  <si>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</si>
  <si>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</si>
  <si>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</si>
  <si>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</si>
  <si>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</si>
  <si>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</si>
  <si>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</si>
  <si>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</si>
  <si>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</si>
  <si>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</si>
  <si>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</si>
  <si>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</si>
  <si>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</si>
  <si>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</si>
  <si>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</si>
  <si>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</si>
  <si>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</si>
  <si>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</si>
  <si>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</si>
  <si>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</si>
  <si>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</si>
  <si>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</si>
  <si>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</si>
  <si>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</si>
  <si>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</si>
  <si>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</si>
  <si>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</si>
  <si>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</si>
  <si>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</si>
  <si>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</si>
  <si>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</si>
  <si>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</si>
  <si>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</si>
  <si>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</si>
  <si>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</si>
  <si>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</si>
  <si>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</si>
  <si>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</si>
  <si>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</si>
  <si>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</si>
  <si>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</si>
  <si>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</si>
  <si>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</si>
  <si>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</si>
  <si>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</si>
  <si>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</si>
  <si>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</si>
  <si>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</si>
  <si>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</si>
  <si>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</si>
  <si>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</si>
  <si>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</si>
  <si>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</si>
  <si>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</si>
  <si>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</si>
  <si>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</si>
  <si>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</si>
  <si>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</si>
  <si>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</si>
  <si>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</si>
  <si>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</si>
  <si>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</si>
  <si>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</si>
  <si>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</si>
  <si>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</si>
  <si>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</si>
  <si>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</si>
  <si>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</si>
  <si>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</si>
  <si>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</si>
  <si>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</si>
  <si>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</si>
  <si>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</si>
  <si>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</si>
  <si>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</si>
  <si>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</si>
  <si>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</si>
  <si>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</si>
  <si>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</si>
  <si>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</si>
  <si>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</si>
  <si>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</si>
  <si>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</si>
  <si>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</si>
  <si>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</si>
  <si>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</si>
  <si>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</si>
  <si>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</si>
  <si>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</si>
  <si>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</si>
  <si>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</si>
  <si>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</si>
  <si>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</si>
  <si>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</si>
  <si>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</si>
  <si>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</si>
  <si>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</si>
  <si>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</si>
  <si>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</si>
  <si>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</si>
  <si>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</si>
  <si>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</si>
  <si>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</si>
  <si>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</si>
  <si>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</si>
  <si>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</si>
  <si>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</si>
  <si>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</si>
  <si>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</si>
  <si>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</si>
  <si>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</si>
  <si>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</si>
  <si>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</si>
  <si>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</si>
  <si>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</si>
  <si>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</si>
  <si>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</si>
  <si>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</si>
  <si>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</si>
  <si>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</si>
  <si>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</si>
  <si>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</si>
  <si>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</si>
  <si>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</si>
  <si>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</si>
  <si>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</si>
  <si>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</si>
  <si>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</si>
  <si>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</si>
  <si>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</si>
  <si>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</si>
  <si>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</si>
  <si>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</si>
  <si>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</si>
  <si>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</si>
  <si>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</si>
  <si>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</si>
  <si>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</si>
  <si>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</si>
  <si>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</si>
  <si>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</si>
  <si>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</si>
  <si>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</si>
  <si>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</si>
  <si>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</si>
  <si>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</si>
  <si>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</si>
  <si>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</si>
  <si>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</si>
  <si>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</si>
  <si>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</si>
  <si>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</si>
  <si>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</si>
  <si>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</si>
  <si>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</si>
  <si>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</si>
  <si>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</si>
  <si>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</si>
  <si>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</si>
  <si>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</si>
  <si>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</si>
  <si>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</si>
  <si>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</si>
  <si>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</si>
  <si>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</si>
  <si>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</si>
  <si>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</si>
  <si>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</si>
  <si>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</si>
  <si>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</si>
  <si>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</si>
  <si>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</si>
  <si>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</si>
  <si>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</si>
  <si>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</si>
  <si>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</si>
  <si>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</si>
  <si>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</si>
  <si>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</si>
  <si>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</si>
  <si>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</si>
  <si>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</si>
  <si>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</si>
  <si>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</si>
  <si>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</si>
  <si>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</si>
  <si>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</si>
  <si>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</si>
  <si>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</si>
  <si>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</si>
  <si>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</si>
  <si>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</si>
  <si>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</si>
  <si>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</si>
  <si>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</si>
  <si>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</si>
  <si>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</si>
  <si>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</si>
  <si>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</si>
  <si>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</si>
  <si>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</si>
  <si>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</si>
  <si>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</si>
  <si>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</si>
  <si>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</si>
  <si>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</si>
  <si>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</si>
  <si>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</si>
  <si>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</si>
  <si>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</si>
  <si>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</si>
  <si>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</si>
  <si>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</si>
  <si>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</si>
  <si>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</si>
  <si>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</si>
  <si>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</si>
  <si>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</si>
  <si>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</si>
  <si>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</si>
  <si>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</si>
  <si>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</si>
  <si>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</si>
  <si>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</si>
  <si>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</si>
  <si>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</si>
  <si>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</si>
  <si>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</si>
  <si>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</si>
  <si>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</si>
  <si>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</si>
  <si>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</si>
  <si>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</si>
  <si>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</si>
  <si>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</si>
  <si>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</si>
  <si>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</si>
  <si>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</si>
  <si>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</si>
  <si>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</si>
  <si>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</si>
  <si>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</si>
  <si>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</si>
  <si>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</si>
  <si>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</si>
  <si>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</si>
  <si>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</si>
  <si>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</si>
  <si>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</si>
  <si>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</si>
  <si>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</si>
  <si>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</si>
  <si>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</si>
  <si>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</si>
  <si>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</si>
  <si>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</si>
  <si>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</si>
  <si>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</si>
  <si>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</si>
  <si>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</si>
  <si>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</si>
  <si>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</si>
  <si>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</si>
  <si>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</si>
  <si>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</si>
  <si>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</si>
  <si>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</si>
  <si>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</si>
  <si>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</si>
  <si>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</si>
  <si>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</si>
  <si>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</si>
  <si>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</si>
  <si>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</si>
  <si>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</si>
  <si>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</si>
  <si>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</si>
  <si>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</si>
  <si>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</si>
  <si>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</si>
  <si>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</si>
  <si>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</si>
  <si>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</si>
  <si>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</si>
  <si>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</si>
  <si>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</si>
  <si>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</si>
  <si>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</si>
  <si>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</si>
  <si>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</si>
  <si>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</si>
  <si>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</si>
  <si>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</si>
  <si>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</si>
  <si>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</si>
  <si>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</si>
  <si>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</si>
  <si>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</si>
  <si>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</si>
  <si>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</si>
  <si>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</si>
  <si>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</si>
  <si>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</si>
  <si>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</si>
  <si>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</si>
  <si>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</si>
  <si>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</si>
  <si>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</si>
  <si>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</si>
  <si>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</si>
  <si>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</si>
  <si>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</si>
  <si>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</si>
  <si>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</si>
  <si>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</si>
  <si>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</si>
  <si>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</si>
  <si>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</si>
  <si>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</si>
  <si>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</si>
  <si>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</si>
  <si>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</si>
  <si>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</si>
  <si>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</si>
  <si>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</si>
  <si>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</si>
  <si>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</si>
  <si>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</si>
  <si>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</si>
  <si>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</si>
  <si>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</si>
  <si>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</si>
  <si>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</si>
  <si>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</si>
  <si>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</si>
  <si>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</si>
  <si>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</si>
  <si>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</si>
  <si>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</si>
  <si>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</si>
  <si>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</si>
  <si>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</si>
  <si>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</si>
  <si>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</si>
  <si>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</si>
  <si>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</si>
  <si>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</si>
  <si>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</si>
  <si>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</si>
  <si>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</si>
  <si>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</si>
  <si>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</si>
  <si>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</si>
  <si>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</si>
  <si>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</si>
  <si>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</si>
  <si>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</si>
  <si>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</si>
  <si>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</si>
  <si>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</si>
  <si>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</si>
  <si>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</si>
  <si>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</si>
  <si>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</si>
  <si>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</si>
  <si>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</si>
  <si>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</si>
  <si>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</si>
  <si>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</si>
  <si>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</si>
  <si>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</si>
  <si>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</si>
  <si>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</si>
  <si>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</si>
  <si>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</si>
  <si>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</si>
  <si>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</si>
  <si>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</si>
  <si>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</si>
  <si>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</si>
  <si>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</si>
  <si>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</si>
  <si>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</si>
  <si>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</si>
  <si>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</si>
  <si>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</si>
  <si>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</si>
  <si>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</si>
  <si>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</si>
  <si>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</si>
  <si>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</si>
  <si>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</si>
  <si>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</si>
  <si>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</si>
  <si>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</si>
  <si>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</si>
  <si>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</si>
  <si>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</si>
  <si>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</si>
  <si>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</si>
  <si>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</si>
  <si>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</si>
  <si>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</si>
  <si>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</si>
  <si>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</si>
  <si>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</si>
  <si>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</si>
  <si>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</si>
  <si>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</si>
  <si>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</si>
  <si>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</si>
  <si>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</si>
  <si>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</si>
  <si>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</si>
  <si>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</si>
  <si>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</si>
  <si>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</si>
  <si>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</si>
  <si>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</si>
  <si>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</si>
  <si>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</si>
  <si>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</si>
  <si>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</si>
  <si>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</si>
  <si>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</si>
  <si>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</si>
  <si>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</si>
  <si>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</si>
  <si>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</si>
  <si>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</si>
  <si>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</si>
  <si>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</si>
  <si>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</si>
  <si>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</si>
  <si>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</si>
  <si>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</si>
  <si>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</si>
  <si>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</si>
  <si>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</si>
  <si>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</si>
  <si>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</si>
  <si>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</si>
  <si>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</si>
  <si>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</si>
  <si>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</si>
  <si>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</si>
  <si>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</si>
  <si>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</si>
  <si>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</si>
  <si>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</si>
  <si>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</si>
  <si>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</si>
  <si>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</si>
  <si>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</si>
  <si>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</si>
  <si>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</si>
  <si>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</si>
  <si>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</si>
  <si>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</si>
  <si>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</si>
  <si>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</si>
  <si>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</si>
  <si>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</si>
  <si>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</si>
  <si>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</si>
  <si>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</si>
  <si>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</si>
  <si>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</si>
  <si>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</si>
  <si>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</si>
  <si>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</si>
  <si>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</si>
  <si>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</si>
  <si>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</si>
  <si>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</si>
  <si>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</si>
  <si>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</si>
  <si>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</si>
  <si>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</si>
  <si>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</si>
  <si>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</si>
  <si>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</si>
  <si>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</si>
  <si>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</si>
  <si>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</si>
  <si>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</si>
  <si>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</si>
  <si>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</si>
  <si>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</si>
  <si>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</si>
  <si>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</si>
  <si>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</si>
  <si>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</si>
  <si>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</si>
  <si>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</si>
  <si>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</si>
  <si>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</si>
  <si>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</si>
  <si>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</si>
  <si>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</si>
  <si>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</si>
  <si>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</si>
  <si>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</si>
  <si>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</si>
  <si>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</si>
  <si>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</si>
  <si>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</si>
  <si>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</si>
  <si>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</si>
  <si>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</si>
  <si>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</si>
  <si>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</si>
  <si>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</si>
  <si>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</si>
  <si>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</si>
  <si>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</si>
  <si>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</si>
  <si>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</si>
  <si>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</si>
  <si>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</si>
  <si>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</si>
  <si>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</si>
  <si>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</si>
  <si>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</si>
  <si>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</si>
  <si>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</si>
  <si>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</si>
  <si>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</si>
  <si>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</si>
  <si>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</si>
  <si>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</si>
  <si>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</si>
  <si>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</si>
  <si>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</si>
  <si>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</si>
  <si>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</si>
  <si>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</si>
  <si>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</si>
  <si>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</si>
  <si>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</si>
  <si>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</si>
  <si>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</si>
  <si>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</si>
  <si>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</si>
  <si>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</si>
  <si>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</si>
  <si>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</si>
  <si>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</si>
  <si>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</si>
  <si>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</si>
  <si>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</si>
  <si>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</si>
  <si>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</si>
  <si>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</si>
  <si>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</si>
  <si>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</si>
  <si>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</si>
  <si>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</si>
  <si>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</si>
  <si>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</si>
  <si>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</si>
  <si>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</si>
  <si>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</si>
  <si>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</si>
  <si>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</si>
  <si>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</si>
  <si>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</si>
  <si>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</si>
  <si>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</si>
  <si>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</si>
  <si>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</si>
  <si>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</si>
  <si>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</si>
  <si>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</si>
  <si>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</si>
  <si>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</si>
  <si>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</si>
  <si>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</si>
  <si>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</si>
  <si>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</si>
  <si>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</si>
  <si>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</si>
  <si>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</si>
  <si>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</si>
  <si>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</si>
  <si>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</si>
  <si>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</si>
  <si>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</si>
  <si>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</si>
  <si>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</si>
  <si>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</si>
  <si>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</si>
  <si>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</si>
  <si>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</si>
  <si>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</si>
  <si>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</si>
  <si>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</si>
  <si>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</si>
  <si>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</si>
  <si>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</si>
  <si>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</si>
  <si>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</si>
  <si>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</si>
  <si>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</si>
  <si>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</si>
  <si>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</si>
  <si>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</si>
  <si>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</si>
  <si>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</si>
  <si>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</si>
  <si>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</si>
  <si>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</si>
  <si>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</si>
  <si>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</si>
  <si>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</si>
  <si>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</si>
  <si>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</si>
  <si>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</si>
  <si>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</si>
  <si>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</si>
  <si>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</si>
  <si>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</si>
  <si>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</si>
  <si>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</si>
  <si>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</si>
  <si>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</si>
  <si>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</si>
  <si>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</si>
  <si>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</si>
  <si>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</si>
  <si>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</si>
  <si>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</si>
  <si>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</si>
  <si>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</si>
  <si>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</si>
  <si>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</si>
  <si>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</si>
  <si>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</si>
  <si>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</si>
  <si>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</si>
  <si>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</si>
  <si>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</si>
  <si>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</si>
  <si>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</si>
  <si>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</si>
  <si>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</si>
  <si>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</si>
  <si>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</si>
  <si>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</si>
  <si>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</si>
  <si>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</si>
  <si>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</si>
  <si>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</si>
  <si>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</si>
  <si>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</si>
  <si>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</si>
  <si>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</si>
  <si>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</si>
  <si>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</si>
  <si>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</si>
  <si>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</si>
  <si>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</si>
  <si>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</si>
  <si>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</si>
  <si>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</si>
  <si>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</si>
  <si>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</si>
  <si>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</si>
  <si>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</si>
  <si>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</si>
  <si>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</si>
  <si>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</si>
  <si>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</si>
  <si>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</si>
  <si>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</si>
  <si>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</si>
  <si>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</si>
  <si>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</si>
  <si>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</si>
  <si>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</si>
  <si>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</si>
  <si>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</si>
  <si>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</si>
  <si>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</si>
  <si>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</si>
  <si>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</si>
  <si>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</si>
  <si>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</si>
  <si>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</si>
  <si>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</si>
  <si>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</si>
  <si>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</si>
  <si>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</si>
  <si>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</si>
  <si>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</si>
  <si>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</si>
  <si>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</si>
  <si>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</si>
  <si>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</si>
  <si>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</si>
  <si>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</si>
  <si>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</si>
  <si>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</si>
  <si>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</si>
  <si>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</si>
  <si>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</si>
  <si>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</si>
  <si>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</si>
  <si>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</si>
  <si>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</si>
  <si>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</si>
  <si>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</si>
  <si>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</si>
  <si>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</si>
  <si>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</si>
  <si>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</si>
  <si>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</si>
  <si>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</si>
  <si>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</si>
  <si>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</si>
  <si>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</si>
  <si>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</si>
  <si>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</si>
  <si>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</si>
  <si>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</si>
  <si>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</si>
  <si>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</si>
  <si>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</si>
  <si>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</si>
  <si>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</si>
  <si>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</si>
  <si>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</si>
  <si>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</si>
  <si>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</si>
  <si>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</si>
  <si>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</si>
  <si>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</si>
  <si>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</si>
  <si>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</si>
  <si>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</si>
  <si>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</si>
  <si>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</si>
  <si>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</si>
  <si>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</si>
  <si>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</si>
  <si>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</si>
  <si>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</si>
  <si>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</si>
  <si>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</si>
  <si>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</si>
  <si>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</si>
  <si>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</si>
  <si>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</si>
  <si>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</si>
  <si>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</si>
  <si>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</si>
  <si>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</si>
  <si>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</si>
  <si>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</si>
  <si>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</si>
  <si>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</si>
  <si>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</si>
  <si>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</si>
  <si>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</si>
  <si>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</si>
  <si>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</si>
  <si>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</si>
  <si>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</si>
  <si>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</si>
  <si>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</si>
  <si>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</si>
  <si>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</si>
  <si>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</si>
  <si>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</si>
  <si>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</si>
  <si>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</si>
  <si>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</si>
  <si>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</si>
  <si>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</si>
  <si>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</si>
  <si>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</si>
  <si>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</si>
  <si>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</si>
  <si>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</si>
  <si>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</si>
  <si>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</si>
  <si>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</si>
  <si>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</si>
  <si>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</si>
  <si>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</si>
  <si>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</si>
  <si>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</si>
  <si>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</si>
  <si>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</si>
  <si>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</si>
  <si>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</si>
  <si>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</si>
  <si>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</si>
  <si>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</si>
  <si>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</si>
  <si>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</si>
  <si>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</si>
  <si>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</si>
  <si>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</si>
  <si>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</si>
  <si>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</si>
  <si>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</si>
  <si>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</si>
  <si>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</si>
  <si>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</si>
  <si>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</si>
  <si>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</si>
  <si>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</si>
  <si>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</si>
  <si>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</si>
  <si>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</si>
  <si>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</si>
  <si>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</si>
  <si>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</si>
  <si>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</si>
  <si>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</si>
  <si>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</si>
  <si>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</si>
  <si>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</si>
  <si>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</si>
  <si>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</si>
  <si>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</si>
  <si>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</si>
  <si>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</si>
  <si>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</si>
  <si>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</si>
  <si>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</si>
  <si>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</si>
  <si>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</si>
  <si>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</si>
  <si>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</si>
  <si>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</si>
  <si>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</si>
  <si>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</si>
  <si>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</si>
  <si>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</si>
  <si>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</si>
  <si>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</si>
  <si>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</si>
  <si>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</si>
  <si>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</si>
  <si>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</si>
  <si>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</si>
  <si>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</si>
  <si>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</si>
  <si>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</si>
  <si>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</si>
  <si>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</si>
  <si>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</si>
  <si>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</si>
  <si>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</si>
  <si>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</si>
  <si>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</si>
  <si>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</si>
  <si>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</si>
  <si>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</si>
  <si>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</si>
  <si>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</si>
  <si>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</si>
  <si>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</si>
  <si>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</si>
  <si>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</si>
  <si>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</si>
  <si>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</si>
  <si>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</si>
  <si>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</si>
  <si>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</si>
  <si>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</si>
  <si>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</si>
  <si>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</si>
  <si>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</si>
  <si>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</si>
  <si>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</si>
  <si>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</si>
  <si>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</si>
  <si>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</si>
  <si>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</si>
  <si>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</si>
  <si>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</si>
  <si>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</si>
  <si>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</si>
  <si>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</si>
  <si>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</si>
  <si>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</si>
  <si>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</si>
  <si>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</si>
  <si>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</si>
  <si>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</si>
  <si>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</si>
  <si>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</si>
  <si>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</si>
  <si>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</si>
  <si>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</si>
  <si>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</si>
  <si>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</si>
  <si>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</si>
  <si>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</si>
  <si>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</si>
  <si>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</si>
  <si>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</si>
  <si>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</si>
  <si>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</si>
  <si>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</si>
  <si>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</si>
  <si>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</si>
  <si>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</si>
  <si>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</si>
  <si>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</si>
  <si>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</si>
  <si>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</si>
  <si>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</si>
  <si>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</si>
  <si>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</si>
  <si>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</si>
  <si>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</si>
  <si>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</si>
  <si>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</si>
  <si>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</si>
  <si>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</si>
  <si>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</si>
  <si>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</si>
  <si>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</si>
  <si>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</si>
  <si>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</si>
  <si>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</si>
  <si>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</si>
  <si>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</si>
  <si>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</si>
  <si>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</si>
  <si>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</si>
  <si>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</si>
  <si>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</si>
  <si>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</si>
  <si>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</si>
  <si>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</si>
  <si>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</si>
  <si>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</si>
  <si>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</si>
  <si>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</si>
  <si>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</si>
  <si>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</si>
  <si>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</si>
  <si>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</si>
  <si>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</si>
  <si>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</si>
  <si>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</si>
  <si>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</si>
  <si>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</si>
  <si>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</si>
  <si>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</si>
  <si>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</si>
  <si>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</si>
  <si>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</si>
  <si>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</si>
  <si>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</si>
  <si>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</si>
  <si>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</si>
  <si>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</si>
  <si>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</si>
  <si>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</si>
  <si>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</si>
  <si>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</si>
  <si>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</si>
  <si>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</si>
  <si>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</si>
  <si>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</si>
  <si>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</si>
  <si>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</si>
  <si>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</si>
  <si>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</si>
  <si>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</si>
  <si>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</si>
  <si>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</si>
  <si>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</si>
  <si>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</si>
  <si>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</si>
  <si>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</si>
  <si>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</si>
  <si>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</si>
  <si>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</si>
  <si>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</si>
  <si>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</si>
  <si>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</si>
  <si>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</si>
  <si>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</si>
  <si>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</si>
  <si>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</si>
  <si>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</si>
  <si>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</si>
  <si>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</si>
  <si>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</si>
  <si>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</si>
  <si>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</si>
  <si>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</si>
  <si>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</si>
  <si>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</si>
  <si>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</si>
  <si>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</si>
  <si>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</si>
  <si>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</si>
  <si>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</si>
  <si>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</si>
  <si>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</si>
  <si>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</si>
  <si>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</si>
  <si>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</si>
  <si>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</si>
  <si>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</si>
  <si>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</si>
  <si>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</si>
  <si>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</si>
  <si>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</si>
  <si>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</si>
  <si>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</si>
  <si>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</si>
  <si>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</si>
  <si>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</si>
  <si>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</si>
  <si>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</si>
  <si>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</si>
  <si>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</si>
  <si>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</si>
  <si>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</si>
  <si>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</si>
  <si>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</si>
  <si>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</si>
  <si>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</si>
  <si>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</si>
  <si>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</si>
  <si>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</si>
  <si>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</si>
  <si>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</si>
  <si>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</si>
  <si>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</si>
  <si>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</si>
  <si>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</si>
  <si>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</si>
  <si>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</si>
  <si>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</si>
  <si>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</si>
  <si>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</si>
  <si>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</si>
  <si>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</si>
  <si>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</si>
  <si>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</si>
  <si>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</si>
  <si>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</si>
  <si>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</si>
  <si>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</si>
  <si>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</si>
  <si>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</si>
  <si>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</si>
  <si>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</si>
  <si>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</si>
  <si>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</si>
  <si>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</si>
  <si>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</si>
  <si>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</si>
  <si>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</si>
  <si>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</si>
  <si>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</si>
  <si>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</si>
  <si>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</si>
  <si>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</si>
  <si>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</si>
  <si>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</si>
  <si>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</si>
  <si>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</si>
  <si>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</si>
  <si>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</si>
  <si>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</si>
  <si>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</si>
  <si>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</si>
  <si>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</si>
  <si>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</si>
  <si>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</si>
  <si>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</si>
  <si>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</si>
  <si>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</si>
  <si>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</si>
  <si>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</si>
  <si>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</si>
  <si>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</si>
  <si>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</si>
  <si>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</si>
  <si>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</si>
  <si>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</si>
  <si>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</si>
  <si>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</si>
  <si>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</si>
  <si>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</si>
  <si>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</si>
  <si>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</si>
  <si>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</si>
  <si>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</si>
  <si>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</si>
  <si>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</si>
  <si>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</si>
  <si>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</si>
  <si>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</si>
  <si>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</si>
  <si>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</si>
  <si>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</si>
  <si>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</si>
  <si>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</si>
  <si>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</si>
  <si>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</si>
  <si>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</si>
  <si>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</si>
  <si>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</si>
  <si>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</si>
  <si>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</si>
  <si>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</si>
  <si>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</si>
  <si>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</si>
  <si>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</si>
  <si>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</si>
  <si>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</si>
  <si>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</si>
  <si>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</si>
  <si>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</si>
  <si>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</si>
  <si>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</si>
  <si>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</si>
  <si>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</si>
  <si>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</si>
  <si>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</si>
  <si>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</si>
  <si>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</si>
  <si>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</si>
  <si>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</si>
  <si>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</si>
  <si>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</si>
  <si>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</si>
  <si>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</si>
  <si>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</si>
  <si>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</si>
  <si>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</si>
  <si>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</si>
  <si>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</si>
  <si>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</si>
  <si>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</si>
  <si>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</si>
  <si>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</si>
  <si>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</si>
  <si>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</si>
  <si>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</si>
  <si>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</si>
  <si>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</si>
  <si>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</si>
  <si>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</si>
  <si>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</si>
  <si>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</si>
  <si>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</si>
  <si>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</si>
  <si>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</si>
  <si>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</si>
  <si>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</si>
  <si>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</si>
  <si>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</si>
  <si>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</si>
  <si>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</si>
  <si>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</si>
  <si>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</si>
  <si>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</si>
  <si>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</si>
  <si>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</si>
  <si>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</si>
  <si>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</si>
  <si>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</si>
  <si>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</si>
  <si>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</si>
  <si>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</si>
  <si>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</si>
  <si>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</si>
  <si>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</si>
  <si>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</si>
  <si>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</si>
  <si>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</si>
  <si>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</si>
  <si>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</si>
  <si>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</si>
  <si>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</si>
  <si>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</si>
  <si>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</si>
  <si>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</si>
  <si>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</si>
  <si>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</si>
  <si>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</si>
  <si>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</si>
  <si>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</si>
  <si>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</si>
  <si>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</si>
  <si>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</si>
  <si>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</si>
  <si>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</si>
  <si>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</si>
  <si>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</si>
  <si>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</si>
  <si>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</si>
  <si>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</si>
  <si>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</si>
  <si>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</si>
  <si>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</si>
  <si>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</si>
  <si>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</si>
  <si>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</si>
  <si>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</si>
  <si>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</si>
  <si>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</si>
  <si>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</si>
  <si>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</si>
  <si>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</si>
  <si>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</si>
  <si>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</si>
  <si>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</si>
  <si>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</si>
  <si>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</si>
  <si>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</si>
  <si>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</si>
  <si>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</si>
  <si>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</si>
  <si>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</si>
  <si>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</si>
  <si>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</si>
  <si>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</si>
  <si>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</si>
  <si>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</si>
  <si>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</si>
  <si>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</si>
  <si>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</si>
  <si>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</si>
  <si>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</si>
  <si>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</si>
  <si>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</si>
  <si>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</si>
  <si>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</si>
  <si>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</si>
  <si>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</si>
  <si>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</si>
  <si>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</si>
  <si>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</si>
  <si>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</si>
  <si>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</si>
  <si>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</si>
  <si>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</si>
  <si>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</si>
  <si>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</si>
  <si>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</si>
  <si>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</si>
  <si>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</si>
  <si>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</si>
  <si>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</si>
  <si>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</si>
  <si>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</si>
  <si>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</si>
  <si>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</si>
  <si>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</si>
  <si>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</si>
  <si>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</si>
  <si>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</si>
  <si>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</si>
  <si>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</si>
  <si>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</si>
  <si>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</si>
  <si>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</si>
  <si>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</si>
  <si>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</si>
  <si>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</si>
  <si>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</si>
  <si>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</si>
  <si>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</si>
  <si>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</si>
  <si>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</si>
  <si>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</si>
  <si>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</si>
  <si>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</si>
  <si>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</si>
  <si>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</si>
  <si>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</si>
  <si>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</si>
  <si>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</si>
  <si>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</si>
  <si>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</si>
  <si>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</si>
  <si>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</si>
  <si>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</si>
  <si>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</si>
  <si>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</si>
  <si>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</si>
  <si>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</si>
  <si>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</si>
  <si>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</si>
  <si>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</si>
  <si>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</si>
  <si>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</si>
  <si>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</si>
  <si>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</si>
  <si>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</si>
  <si>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</si>
  <si>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</si>
  <si>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</si>
  <si>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</si>
  <si>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</si>
  <si>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</si>
  <si>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</si>
  <si>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</si>
  <si>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</si>
  <si>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</si>
  <si>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</si>
  <si>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</si>
  <si>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</si>
  <si>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</si>
  <si>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</si>
  <si>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</si>
  <si>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</si>
  <si>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</si>
  <si>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</si>
  <si>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</si>
  <si>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</si>
  <si>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</si>
  <si>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</si>
  <si>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</si>
  <si>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</si>
  <si>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</si>
  <si>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</si>
  <si>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</si>
  <si>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</si>
  <si>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</si>
  <si>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</si>
  <si>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</si>
  <si>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</si>
  <si>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</si>
  <si>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</si>
  <si>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</si>
  <si>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</si>
  <si>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</si>
  <si>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</si>
  <si>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</si>
  <si>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</si>
  <si>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</si>
  <si>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</si>
  <si>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</si>
  <si>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</si>
  <si>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</si>
  <si>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</si>
  <si>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</si>
  <si>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</si>
  <si>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</si>
  <si>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</si>
  <si>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</si>
  <si>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</si>
  <si>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</si>
  <si>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</si>
  <si>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</si>
  <si>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</si>
  <si>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</si>
  <si>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</si>
  <si>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</si>
  <si>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</si>
  <si>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</si>
  <si>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</si>
  <si>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</si>
  <si>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</si>
  <si>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</si>
  <si>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</si>
  <si>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</si>
  <si>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</si>
  <si>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</si>
  <si>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</si>
  <si>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</si>
  <si>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</si>
  <si>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</si>
  <si>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</si>
  <si>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</si>
  <si>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</si>
  <si>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</si>
  <si>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</si>
  <si>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</si>
  <si>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</si>
  <si>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</si>
  <si>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</si>
  <si>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</si>
  <si>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</si>
  <si>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</si>
  <si>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</si>
  <si>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</si>
  <si>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</si>
  <si>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</si>
  <si>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</si>
  <si>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</si>
  <si>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</si>
  <si>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</si>
  <si>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</si>
  <si>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</si>
  <si>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</si>
  <si>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</si>
  <si>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</si>
  <si>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</si>
  <si>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</si>
  <si>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</si>
  <si>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</si>
  <si>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</si>
  <si>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</si>
  <si>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</si>
  <si>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</si>
  <si>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</si>
  <si>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</si>
  <si>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</si>
  <si>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</si>
  <si>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</si>
  <si>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</si>
  <si>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</si>
  <si>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</si>
  <si>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</si>
  <si>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</si>
  <si>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</si>
  <si>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</si>
  <si>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</si>
  <si>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</si>
  <si>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</si>
  <si>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</si>
  <si>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</si>
  <si>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</si>
  <si>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</si>
  <si>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</si>
  <si>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</si>
  <si>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</si>
  <si>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</si>
  <si>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</si>
  <si>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</si>
  <si>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</si>
  <si>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</si>
  <si>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</si>
  <si>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</si>
  <si>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</si>
  <si>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</si>
  <si>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</si>
  <si>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</si>
  <si>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</si>
  <si>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</si>
  <si>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</si>
  <si>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</si>
  <si>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</si>
  <si>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</si>
  <si>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</si>
  <si>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</si>
  <si>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</si>
  <si>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</si>
  <si>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</si>
  <si>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</si>
  <si>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</si>
  <si>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</si>
  <si>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</si>
  <si>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</si>
  <si>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</si>
  <si>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</si>
  <si>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</si>
  <si>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</si>
  <si>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</si>
  <si>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</si>
  <si>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</si>
  <si>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</si>
  <si>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</si>
  <si>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</si>
  <si>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</si>
  <si>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</si>
  <si>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</si>
  <si>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</si>
  <si>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</si>
  <si>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</si>
  <si>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</si>
  <si>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</si>
  <si>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</si>
  <si>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</si>
  <si>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</si>
  <si>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</si>
  <si>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</si>
  <si>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</si>
  <si>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</si>
  <si>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</si>
  <si>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</si>
  <si>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</si>
  <si>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</si>
  <si>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</si>
  <si>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</si>
  <si>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</si>
  <si>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</si>
  <si>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</si>
  <si>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</si>
  <si>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</si>
  <si>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</si>
  <si>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</si>
  <si>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</si>
  <si>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</si>
  <si>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</si>
  <si>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</si>
  <si>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</si>
  <si>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</si>
  <si>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</si>
  <si>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</si>
  <si>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</si>
  <si>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</si>
  <si>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</si>
  <si>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</si>
  <si>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</si>
  <si>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</si>
  <si>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</si>
  <si>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</si>
  <si>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</si>
  <si>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</si>
  <si>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</si>
  <si>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</si>
  <si>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</si>
  <si>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</si>
  <si>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</si>
  <si>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</si>
  <si>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</si>
  <si>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</si>
  <si>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</si>
  <si>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</si>
  <si>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</si>
  <si>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</si>
  <si>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</si>
  <si>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</si>
  <si>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</si>
  <si>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</si>
  <si>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</si>
  <si>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</si>
  <si>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</si>
  <si>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</si>
  <si>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</si>
  <si>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</si>
  <si>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</si>
  <si>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</si>
  <si>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</si>
  <si>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</si>
  <si>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</si>
  <si>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</si>
  <si>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</si>
  <si>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</si>
  <si>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</si>
  <si>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</si>
  <si>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</si>
  <si>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</si>
  <si>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</si>
  <si>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</si>
  <si>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</si>
  <si>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</si>
  <si>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</si>
  <si>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</si>
  <si>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</si>
  <si>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</si>
  <si>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</si>
  <si>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</si>
  <si>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</si>
  <si>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</si>
  <si>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</si>
  <si>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</si>
  <si>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</si>
  <si>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</si>
  <si>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</si>
  <si>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</si>
  <si>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</si>
  <si>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</si>
  <si>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</si>
  <si>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</si>
  <si>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</si>
  <si>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</si>
  <si>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</si>
  <si>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</si>
  <si>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</si>
  <si>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</si>
  <si>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</si>
  <si>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</si>
  <si>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</si>
  <si>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</si>
  <si>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</si>
  <si>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</si>
  <si>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</si>
  <si>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</si>
  <si>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</si>
  <si>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</si>
  <si>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</si>
  <si>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</si>
  <si>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</si>
  <si>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</si>
  <si>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</si>
  <si>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</si>
  <si>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</si>
  <si>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</si>
  <si>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</si>
  <si>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</si>
  <si>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</si>
  <si>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</si>
  <si>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</si>
  <si>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</si>
  <si>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</si>
  <si>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</si>
  <si>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</si>
  <si>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</si>
  <si>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</si>
  <si>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</si>
  <si>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</si>
  <si>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</si>
  <si>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</si>
  <si>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</si>
  <si>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</si>
  <si>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</si>
  <si>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</si>
  <si>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</si>
  <si>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</si>
  <si>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</si>
  <si>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</si>
  <si>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</si>
  <si>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</si>
  <si>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</si>
  <si>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</si>
  <si>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</si>
  <si>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</si>
  <si>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</si>
  <si>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</si>
  <si>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</si>
  <si>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</si>
  <si>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</si>
  <si>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</si>
  <si>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</si>
  <si>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</si>
  <si>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</si>
  <si>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</si>
  <si>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</si>
  <si>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</si>
  <si>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</si>
  <si>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</si>
  <si>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</si>
  <si>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</si>
  <si>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</si>
  <si>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</si>
  <si>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</si>
  <si>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</si>
  <si>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</si>
  <si>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</si>
  <si>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</si>
  <si>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</si>
  <si>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</si>
  <si>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</si>
  <si>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</si>
  <si>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</si>
  <si>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</si>
  <si>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</si>
  <si>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</si>
  <si>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</si>
  <si>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</si>
  <si>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</si>
  <si>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</si>
  <si>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</si>
  <si>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</si>
  <si>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</si>
  <si>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</si>
  <si>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</si>
  <si>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</si>
  <si>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</si>
  <si>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</si>
  <si>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</si>
  <si>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</si>
  <si>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</si>
  <si>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</si>
  <si>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</si>
  <si>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</si>
  <si>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</si>
  <si>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</si>
  <si>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</si>
  <si>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</si>
  <si>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</si>
  <si>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</si>
  <si>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</si>
  <si>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</si>
  <si>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</si>
  <si>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</si>
  <si>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</si>
  <si>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</si>
  <si>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</si>
  <si>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</si>
  <si>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</si>
  <si>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</si>
  <si>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</si>
  <si>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</si>
  <si>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</si>
  <si>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</si>
  <si>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</si>
  <si>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</si>
  <si>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</si>
  <si>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</si>
  <si>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</si>
  <si>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</si>
  <si>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</si>
  <si>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</si>
  <si>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</si>
  <si>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</si>
  <si>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</si>
  <si>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</si>
  <si>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</si>
  <si>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</si>
  <si>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</si>
  <si>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</si>
  <si>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</si>
  <si>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</si>
  <si>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</si>
  <si>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</si>
  <si>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</si>
  <si>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</si>
  <si>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</si>
  <si>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</si>
  <si>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</si>
  <si>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</si>
  <si>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</si>
  <si>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</si>
  <si>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</si>
  <si>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</si>
  <si>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</si>
  <si>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</si>
  <si>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</si>
  <si>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</si>
  <si>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</si>
  <si>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</si>
  <si>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</si>
  <si>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</si>
  <si>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</si>
  <si>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</si>
  <si>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</si>
  <si>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</si>
  <si>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</si>
  <si>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</si>
  <si>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</si>
  <si>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</si>
  <si>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</si>
  <si>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</si>
  <si>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</si>
  <si>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</si>
  <si>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</si>
  <si>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</si>
  <si>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</si>
  <si>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</si>
  <si>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</si>
  <si>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</si>
  <si>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</si>
  <si>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</si>
  <si>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</si>
  <si>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</si>
  <si>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</si>
  <si>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</si>
  <si>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</si>
  <si>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</si>
  <si>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</si>
  <si>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</si>
  <si>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</si>
  <si>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</si>
  <si>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</si>
  <si>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</si>
  <si>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</si>
  <si>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</si>
  <si>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</si>
  <si>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</si>
  <si>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</si>
  <si>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</si>
  <si>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</si>
  <si>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</si>
  <si>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</si>
  <si>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</si>
  <si>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</si>
  <si>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</si>
  <si>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</si>
  <si>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</si>
  <si>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</si>
  <si>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</si>
  <si>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</si>
  <si>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</si>
  <si>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</si>
  <si>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</si>
  <si>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</si>
  <si>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</si>
  <si>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</si>
  <si>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</si>
  <si>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</si>
  <si>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</si>
  <si>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</si>
  <si>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</si>
  <si>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</si>
  <si>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</si>
  <si>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</si>
  <si>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</si>
  <si>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</si>
  <si>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</si>
  <si>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</si>
  <si>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</si>
  <si>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</si>
  <si>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</si>
  <si>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</si>
  <si>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</si>
  <si>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</si>
  <si>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</si>
  <si>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</si>
  <si>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</si>
  <si>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</si>
  <si>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</si>
  <si>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</si>
  <si>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</si>
  <si>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</si>
  <si>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</si>
  <si>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</si>
  <si>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</si>
  <si>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</si>
  <si>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</si>
  <si>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</si>
  <si>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</si>
  <si>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</si>
  <si>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</si>
  <si>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</si>
  <si>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</si>
  <si>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</si>
  <si>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</si>
  <si>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</si>
  <si>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</si>
  <si>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</si>
  <si>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</si>
  <si>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</si>
  <si>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</si>
  <si>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</si>
  <si>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</si>
  <si>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</si>
  <si>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</si>
  <si>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</si>
  <si>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</si>
  <si>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</si>
  <si>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</si>
  <si>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</si>
  <si>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</si>
  <si>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</si>
  <si>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</si>
  <si>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</si>
  <si>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</si>
  <si>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</si>
  <si>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</si>
  <si>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</si>
  <si>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</si>
  <si>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</si>
  <si>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</si>
  <si>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</si>
  <si>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</si>
  <si>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</si>
  <si>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</si>
  <si>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</si>
  <si>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</si>
  <si>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</si>
  <si>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</si>
  <si>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</si>
  <si>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</si>
  <si>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</si>
  <si>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</si>
  <si>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</si>
  <si>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</si>
  <si>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</si>
  <si>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</si>
  <si>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</si>
  <si>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</si>
  <si>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</si>
  <si>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</si>
  <si>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</si>
  <si>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</si>
  <si>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</si>
  <si>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</si>
  <si>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</si>
  <si>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</si>
  <si>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</si>
  <si>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</si>
  <si>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</si>
  <si>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</si>
  <si>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</si>
  <si>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</si>
  <si>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</si>
  <si>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</si>
  <si>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</si>
  <si>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</si>
  <si>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</si>
  <si>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</si>
  <si>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</si>
  <si>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</si>
  <si>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</si>
  <si>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</si>
  <si>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</si>
  <si>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</si>
  <si>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</si>
  <si>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</si>
  <si>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</si>
  <si>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</si>
  <si>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</si>
  <si>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</si>
  <si>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</si>
  <si>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</si>
  <si>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</si>
  <si>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</si>
  <si>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</si>
  <si>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</si>
  <si>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</si>
  <si>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</si>
  <si>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</si>
  <si>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</si>
  <si>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</si>
  <si>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</si>
  <si>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</si>
  <si>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</si>
  <si>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</si>
  <si>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</si>
  <si>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</si>
  <si>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</si>
  <si>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</si>
  <si>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</si>
  <si>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</si>
  <si>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</si>
  <si>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</si>
  <si>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</si>
  <si>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</si>
  <si>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</si>
  <si>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</si>
  <si>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</si>
  <si>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</si>
  <si>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</si>
  <si>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</si>
  <si>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</si>
  <si>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</si>
  <si>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</si>
  <si>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</si>
  <si>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</si>
  <si>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</si>
  <si>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</si>
  <si>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</si>
  <si>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</si>
  <si>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</si>
  <si>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</si>
  <si>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</si>
  <si>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</si>
  <si>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</si>
  <si>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</si>
  <si>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</si>
  <si>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</si>
  <si>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</si>
  <si>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</si>
  <si>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</si>
  <si>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</si>
  <si>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</si>
  <si>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</si>
  <si>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</si>
  <si>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</si>
  <si>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</si>
  <si>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</si>
  <si>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</si>
  <si>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</si>
  <si>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</si>
  <si>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</si>
  <si>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</si>
  <si>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</si>
  <si>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</si>
  <si>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</si>
  <si>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</si>
  <si>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</si>
  <si>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</si>
  <si>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</si>
  <si>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</si>
  <si>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</si>
  <si>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</si>
  <si>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</si>
  <si>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</si>
  <si>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</si>
  <si>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</si>
  <si>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</si>
  <si>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</si>
  <si>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</si>
  <si>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</si>
  <si>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</si>
  <si>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</si>
  <si>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</si>
  <si>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</si>
  <si>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</si>
  <si>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</si>
  <si>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</si>
  <si>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</si>
  <si>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</si>
  <si>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</si>
  <si>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</si>
  <si>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</si>
  <si>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</si>
  <si>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</si>
  <si>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</si>
  <si>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</si>
  <si>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</si>
  <si>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</si>
  <si>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</si>
  <si>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</si>
  <si>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</si>
  <si>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</si>
  <si>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</si>
  <si>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</si>
  <si>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</si>
  <si>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</si>
  <si>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</si>
  <si>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</si>
  <si>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</si>
  <si>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</si>
  <si>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</si>
  <si>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</si>
  <si>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</si>
  <si>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</si>
  <si>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</si>
  <si>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</si>
  <si>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</si>
  <si>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</si>
  <si>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</si>
  <si>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</si>
  <si>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</si>
  <si>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</si>
  <si>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</si>
  <si>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</si>
  <si>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</si>
  <si>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</si>
  <si>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</si>
  <si>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</si>
  <si>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</si>
  <si>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</si>
  <si>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</si>
  <si>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</si>
  <si>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</si>
  <si>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</si>
  <si>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</si>
  <si>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</si>
  <si>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</si>
  <si>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</si>
  <si>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</si>
  <si>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</si>
  <si>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</si>
  <si>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</si>
  <si>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</si>
  <si>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</si>
  <si>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</si>
  <si>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</si>
  <si>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</si>
  <si>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</si>
  <si>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</si>
  <si>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</si>
  <si>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</si>
  <si>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</si>
  <si>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</si>
  <si>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</si>
  <si>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</si>
  <si>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</si>
  <si>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</si>
  <si>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</si>
  <si>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</si>
  <si>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</si>
  <si>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</si>
  <si>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</si>
  <si>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</si>
  <si>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</si>
  <si>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</si>
  <si>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</si>
  <si>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</si>
  <si>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</si>
  <si>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</si>
  <si>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</si>
  <si>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</si>
  <si>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</si>
  <si>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</si>
  <si>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</si>
  <si>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</si>
  <si>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</si>
  <si>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</si>
  <si>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</si>
  <si>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</si>
  <si>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</si>
  <si>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</si>
  <si>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</si>
  <si>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</si>
  <si>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</si>
  <si>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</si>
  <si>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</si>
  <si>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</si>
  <si>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</si>
  <si>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</si>
  <si>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</si>
  <si>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</si>
  <si>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</si>
  <si>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</si>
  <si>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</si>
  <si>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</si>
  <si>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</si>
  <si>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</si>
  <si>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</si>
  <si>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</si>
  <si>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</si>
  <si>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</si>
  <si>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</si>
  <si>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</si>
  <si>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</si>
  <si>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</si>
  <si>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</si>
  <si>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</si>
  <si>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</si>
  <si>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</si>
  <si>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</si>
  <si>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</si>
  <si>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</si>
  <si>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</si>
  <si>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</si>
  <si>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</si>
  <si>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</si>
  <si>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</si>
  <si>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</si>
  <si>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</si>
  <si>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</si>
  <si>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</si>
  <si>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</si>
  <si>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</si>
  <si>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</si>
  <si>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</si>
  <si>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</si>
  <si>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</si>
  <si>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</si>
  <si>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</si>
  <si>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</si>
  <si>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</si>
  <si>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</si>
  <si>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</si>
  <si>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</si>
  <si>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</si>
  <si>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</si>
  <si>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</si>
  <si>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</si>
  <si>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</si>
  <si>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</si>
  <si>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</si>
  <si>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</si>
  <si>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</si>
  <si>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</si>
  <si>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</si>
  <si>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</si>
  <si>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</si>
  <si>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</si>
  <si>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</si>
  <si>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</si>
  <si>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</si>
  <si>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</si>
  <si>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</si>
  <si>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</si>
  <si>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</si>
  <si>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</si>
  <si>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</si>
  <si>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</si>
  <si>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</si>
  <si>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</si>
  <si>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</si>
  <si>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</si>
  <si>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</si>
  <si>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</si>
  <si>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</si>
  <si>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</si>
  <si>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</si>
  <si>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</si>
  <si>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</si>
  <si>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</si>
  <si>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</si>
  <si>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</si>
  <si>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</si>
  <si>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</si>
  <si>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</si>
  <si>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</si>
  <si>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</si>
  <si>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</si>
  <si>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</si>
  <si>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</si>
  <si>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</si>
  <si>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</si>
  <si>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</si>
  <si>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</si>
  <si>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</si>
  <si>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</si>
  <si>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</si>
  <si>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</si>
  <si>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</si>
  <si>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</si>
  <si>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</si>
  <si>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</si>
  <si>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</si>
  <si>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</si>
  <si>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</si>
  <si>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</si>
  <si>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</si>
  <si>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</si>
  <si>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</si>
  <si>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</si>
  <si>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</si>
  <si>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</si>
  <si>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</si>
  <si>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</si>
  <si>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</si>
  <si>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</si>
  <si>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</si>
  <si>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</si>
  <si>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</si>
  <si>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</si>
  <si>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</si>
  <si>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</si>
  <si>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</si>
  <si>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</si>
  <si>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</si>
  <si>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</si>
  <si>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</si>
  <si>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</si>
  <si>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</si>
  <si>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</si>
  <si>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</si>
  <si>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</si>
  <si>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</si>
  <si>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</si>
  <si>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</si>
  <si>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</si>
  <si>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</si>
  <si>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</si>
  <si>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</si>
  <si>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</si>
  <si>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</si>
  <si>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</si>
  <si>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</si>
  <si>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</si>
  <si>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</si>
  <si>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</si>
  <si>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</si>
  <si>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</si>
  <si>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</si>
  <si>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</si>
  <si>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</si>
  <si>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</si>
  <si>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</si>
  <si>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</si>
  <si>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</si>
  <si>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</si>
  <si>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</si>
  <si>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</si>
  <si>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</si>
  <si>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</si>
  <si>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</si>
  <si>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</si>
  <si>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</si>
  <si>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</si>
  <si>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</si>
  <si>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</si>
  <si>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</si>
  <si>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</si>
  <si>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</si>
  <si>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</si>
  <si>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</si>
  <si>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</si>
  <si>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</si>
  <si>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</si>
  <si>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</si>
  <si>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</si>
  <si>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</si>
  <si>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</si>
  <si>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</si>
  <si>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</si>
  <si>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</si>
  <si>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</si>
  <si>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</si>
  <si>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</si>
  <si>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</si>
  <si>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</si>
  <si>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</si>
  <si>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</si>
  <si>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</si>
  <si>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</si>
  <si>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</si>
  <si>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</si>
  <si>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</si>
  <si>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</si>
  <si>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</si>
  <si>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</si>
  <si>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</si>
  <si>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</si>
  <si>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</si>
  <si>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</si>
  <si>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</si>
  <si>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</si>
  <si>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</si>
  <si>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</si>
  <si>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</si>
  <si>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</si>
  <si>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</si>
  <si>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</si>
  <si>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</si>
  <si>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</si>
  <si>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</si>
  <si>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</si>
  <si>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</si>
  <si>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</si>
  <si>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</si>
  <si>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</si>
  <si>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</si>
  <si>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</si>
  <si>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</si>
  <si>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</si>
  <si>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</si>
  <si>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</si>
  <si>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</si>
  <si>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</si>
  <si>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</si>
  <si>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</si>
  <si>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</si>
  <si>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</si>
  <si>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</si>
  <si>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</si>
  <si>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</si>
  <si>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</si>
  <si>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</si>
  <si>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</si>
  <si>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</si>
  <si>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</si>
  <si>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</si>
  <si>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</si>
  <si>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</si>
  <si>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</si>
  <si>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</si>
  <si>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</si>
  <si>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</si>
  <si>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</si>
  <si>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</si>
  <si>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</si>
  <si>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</si>
  <si>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</si>
  <si>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</si>
  <si>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</si>
  <si>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</si>
  <si>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</si>
  <si>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</si>
  <si>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</si>
  <si>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</si>
  <si>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</si>
  <si>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</si>
  <si>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</si>
  <si>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</si>
  <si>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</si>
  <si>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</si>
  <si>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</si>
  <si>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</si>
  <si>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</si>
  <si>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</si>
  <si>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</si>
  <si>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</si>
  <si>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</si>
  <si>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</si>
  <si>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</si>
  <si>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</si>
  <si>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</si>
  <si>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</si>
  <si>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</si>
  <si>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</si>
  <si>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</si>
  <si>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</si>
  <si>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</si>
  <si>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</si>
  <si>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</si>
  <si>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</si>
  <si>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</si>
  <si>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</si>
  <si>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</si>
  <si>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</si>
  <si>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</si>
  <si>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</si>
  <si>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</si>
  <si>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</si>
  <si>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</si>
  <si>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</si>
  <si>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</si>
  <si>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</si>
  <si>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</si>
  <si>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</si>
  <si>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</si>
  <si>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</si>
  <si>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</si>
  <si>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</si>
  <si>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</si>
  <si>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</si>
  <si>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</si>
  <si>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</si>
  <si>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</si>
  <si>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</si>
  <si>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</si>
  <si>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</si>
  <si>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</si>
  <si>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</si>
  <si>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</si>
  <si>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</si>
  <si>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</si>
  <si>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</si>
  <si>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</si>
  <si>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</si>
  <si>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</si>
  <si>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</si>
  <si>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</si>
  <si>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</si>
  <si>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</si>
  <si>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</si>
  <si>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</si>
  <si>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</si>
  <si>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</si>
  <si>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</si>
  <si>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</si>
  <si>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</si>
  <si>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</si>
  <si>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</si>
  <si>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</si>
  <si>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</si>
  <si>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</si>
  <si>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</si>
  <si>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</si>
  <si>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</si>
  <si>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</si>
  <si>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</si>
  <si>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</si>
  <si>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</si>
  <si>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</si>
  <si>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</si>
  <si>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</si>
  <si>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</si>
  <si>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</si>
  <si>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</si>
  <si>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</si>
  <si>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</si>
  <si>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</si>
  <si>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</si>
  <si>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</si>
  <si>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</si>
  <si>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</si>
  <si>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</si>
  <si>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</si>
  <si>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</si>
  <si>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</si>
  <si>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</si>
  <si>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</si>
  <si>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</si>
  <si>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</si>
  <si>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</si>
  <si>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</si>
  <si>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</si>
  <si>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</si>
  <si>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</si>
  <si>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</si>
  <si>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</si>
  <si>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</si>
  <si>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</si>
  <si>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</si>
  <si>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</si>
  <si>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</si>
  <si>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</si>
  <si>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</si>
  <si>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</si>
  <si>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</si>
  <si>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</si>
  <si>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</si>
  <si>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</si>
  <si>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</si>
  <si>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</si>
  <si>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</si>
  <si>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</si>
  <si>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</si>
  <si>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</si>
  <si>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</si>
  <si>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</si>
  <si>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</si>
  <si>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</si>
  <si>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</si>
  <si>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</si>
  <si>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</si>
  <si>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</si>
  <si>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</si>
  <si>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</si>
  <si>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</si>
  <si>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</si>
  <si>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</si>
  <si>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</si>
  <si>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</si>
  <si>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</si>
  <si>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</si>
  <si>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</si>
  <si>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</si>
  <si>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</si>
  <si>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</si>
  <si>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</si>
  <si>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</si>
  <si>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</si>
  <si>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</si>
  <si>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</si>
  <si>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</si>
  <si>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</si>
  <si>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</si>
  <si>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</si>
  <si>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</si>
  <si>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</si>
  <si>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</si>
  <si>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</si>
  <si>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</si>
  <si>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</si>
  <si>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</si>
  <si>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</si>
  <si>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</si>
  <si>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</si>
  <si>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</si>
  <si>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</si>
  <si>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</si>
  <si>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</si>
  <si>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</si>
  <si>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</si>
  <si>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</si>
  <si>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</si>
  <si>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</si>
  <si>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</si>
  <si>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</si>
  <si>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</si>
  <si>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</si>
  <si>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</si>
  <si>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</si>
  <si>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</si>
  <si>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</si>
  <si>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</si>
  <si>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</si>
  <si>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</si>
  <si>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</si>
  <si>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</si>
  <si>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</si>
  <si>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</si>
  <si>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</si>
  <si>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</si>
  <si>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</si>
  <si>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</si>
  <si>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</si>
  <si>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</si>
  <si>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</si>
  <si>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</si>
  <si>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</si>
  <si>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</si>
  <si>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</si>
  <si>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</si>
  <si>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</si>
  <si>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</si>
  <si>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</si>
  <si>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</si>
  <si>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</si>
  <si>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</si>
  <si>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</si>
  <si>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</si>
  <si>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</si>
  <si>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</si>
  <si>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</si>
  <si>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</si>
  <si>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</si>
  <si>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</si>
  <si>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</si>
  <si>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</si>
  <si>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</si>
  <si>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</si>
  <si>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</si>
  <si>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</si>
  <si>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</si>
  <si>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</si>
  <si>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</si>
  <si>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</si>
  <si>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</si>
  <si>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</si>
  <si>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</si>
  <si>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</si>
  <si>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</si>
  <si>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</si>
  <si>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</si>
  <si>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</si>
  <si>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</si>
  <si>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</si>
  <si>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</si>
  <si>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</si>
  <si>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</si>
  <si>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</si>
  <si>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</si>
  <si>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</si>
  <si>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</si>
  <si>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</si>
  <si>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</si>
  <si>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</si>
  <si>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</si>
  <si>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</si>
  <si>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</si>
  <si>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</si>
  <si>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</si>
  <si>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</si>
  <si>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</si>
  <si>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</si>
  <si>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</si>
  <si>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</si>
  <si>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</si>
  <si>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</si>
  <si>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</si>
  <si>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</si>
  <si>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</si>
  <si>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</si>
  <si>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</si>
  <si>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</si>
  <si>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</si>
  <si>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</si>
  <si>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</si>
  <si>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</si>
  <si>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</si>
  <si>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</si>
  <si>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</si>
  <si>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</si>
  <si>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</si>
  <si>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</si>
  <si>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</si>
  <si>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</si>
  <si>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</si>
  <si>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</si>
  <si>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</si>
  <si>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</si>
  <si>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</si>
  <si>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</si>
  <si>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</si>
  <si>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</si>
  <si>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</si>
  <si>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</si>
  <si>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</si>
  <si>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</si>
  <si>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</si>
  <si>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</si>
  <si>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</si>
  <si>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</si>
  <si>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</si>
  <si>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</si>
  <si>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</si>
  <si>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</si>
  <si>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</si>
  <si>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</si>
  <si>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</si>
  <si>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</si>
  <si>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</si>
  <si>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</si>
  <si>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</si>
  <si>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</si>
  <si>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</si>
  <si>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</si>
  <si>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</si>
  <si>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</si>
  <si>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</si>
  <si>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</si>
  <si>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</si>
  <si>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</si>
  <si>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</si>
  <si>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</si>
  <si>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</si>
  <si>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</si>
  <si>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</si>
  <si>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</si>
  <si>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</si>
  <si>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</si>
  <si>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</si>
  <si>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</si>
  <si>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</si>
  <si>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</si>
  <si>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</si>
  <si>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</si>
  <si>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</si>
  <si>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</si>
  <si>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</si>
  <si>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</si>
  <si>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</si>
  <si>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</si>
  <si>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</si>
  <si>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</si>
  <si>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</si>
  <si>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</si>
  <si>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</si>
  <si>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</si>
  <si>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</si>
  <si>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</si>
  <si>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</si>
  <si>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</si>
  <si>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</si>
  <si>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</si>
  <si>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</si>
  <si>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</si>
  <si>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</si>
  <si>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</si>
  <si>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</si>
  <si>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</si>
  <si>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</si>
  <si>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</si>
  <si>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</si>
  <si>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</si>
  <si>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</si>
  <si>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</si>
  <si>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</si>
  <si>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</si>
  <si>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</si>
  <si>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</si>
  <si>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</si>
  <si>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</si>
  <si>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</si>
  <si>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</si>
  <si>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</si>
  <si>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</si>
  <si>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</si>
  <si>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</si>
  <si>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</si>
  <si>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</si>
  <si>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</si>
  <si>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</si>
  <si>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</si>
  <si>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</si>
  <si>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</si>
  <si>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</si>
  <si>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</si>
  <si>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</si>
  <si>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</si>
  <si>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</si>
  <si>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</si>
  <si>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</si>
  <si>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</si>
  <si>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</si>
  <si>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</si>
  <si>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</si>
  <si>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</si>
  <si>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</si>
  <si>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</si>
  <si>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</si>
  <si>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</si>
  <si>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</si>
  <si>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</si>
  <si>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</si>
  <si>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</si>
  <si>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</si>
  <si>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</si>
  <si>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</si>
  <si>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</si>
  <si>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</si>
  <si>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</si>
  <si>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</si>
  <si>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</si>
  <si>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</si>
  <si>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</si>
  <si>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</si>
  <si>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</si>
  <si>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</si>
  <si>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</si>
  <si>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</si>
  <si>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</si>
  <si>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</si>
  <si>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</si>
  <si>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</si>
  <si>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</si>
  <si>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</si>
  <si>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</si>
  <si>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</si>
  <si>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</si>
  <si>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</si>
  <si>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</si>
  <si>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</si>
  <si>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</si>
  <si>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</si>
  <si>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</si>
  <si>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</si>
  <si>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</si>
  <si>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</si>
  <si>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</si>
  <si>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</si>
  <si>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</si>
  <si>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</si>
  <si>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</si>
  <si>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</si>
  <si>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</si>
  <si>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</si>
  <si>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</si>
  <si>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</si>
  <si>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</si>
  <si>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</si>
  <si>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</si>
  <si>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</si>
  <si>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</si>
  <si>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</si>
  <si>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</si>
  <si>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</si>
  <si>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</si>
  <si>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</si>
  <si>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</si>
  <si>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</si>
  <si>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</si>
  <si>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</si>
  <si>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</si>
  <si>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</si>
  <si>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</si>
  <si>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</si>
  <si>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</si>
  <si>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</si>
  <si>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</si>
  <si>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</si>
  <si>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</si>
  <si>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</si>
  <si>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</si>
  <si>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</si>
  <si>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</si>
  <si>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</si>
  <si>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</si>
  <si>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</si>
  <si>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</si>
  <si>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</si>
  <si>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</si>
  <si>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</si>
  <si>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</si>
  <si>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</si>
  <si>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</si>
  <si>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</si>
  <si>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</si>
  <si>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</si>
  <si>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</si>
  <si>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</si>
  <si>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</si>
  <si>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</si>
  <si>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</si>
  <si>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</si>
  <si>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</si>
  <si>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</si>
  <si>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</si>
  <si>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</si>
  <si>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</si>
  <si>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</si>
  <si>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</si>
  <si>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</si>
  <si>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</si>
  <si>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</si>
  <si>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</si>
  <si>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</si>
  <si>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</si>
  <si>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</si>
  <si>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</si>
  <si>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</si>
  <si>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</si>
  <si>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</si>
  <si>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</si>
  <si>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</si>
  <si>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</si>
  <si>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</si>
  <si>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</si>
  <si>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</si>
  <si>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</si>
  <si>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</si>
  <si>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</si>
  <si>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</si>
  <si>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</si>
  <si>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</si>
  <si>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</si>
  <si>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</si>
  <si>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</si>
  <si>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</si>
  <si>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</si>
  <si>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</si>
  <si>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</si>
  <si>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</si>
  <si>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</si>
  <si>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</si>
  <si>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</si>
  <si>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</si>
  <si>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</si>
  <si>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</si>
  <si>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</si>
  <si>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</si>
  <si>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</si>
  <si>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</si>
  <si>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</si>
  <si>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</si>
  <si>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</si>
  <si>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</si>
  <si>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</si>
  <si>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</si>
  <si>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</si>
  <si>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</si>
  <si>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</si>
  <si>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</si>
  <si>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</si>
  <si>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</si>
  <si>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</si>
  <si>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</si>
  <si>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</si>
  <si>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</si>
  <si>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</si>
  <si>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</si>
  <si>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</si>
  <si>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</si>
  <si>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</si>
  <si>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</si>
  <si>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</si>
  <si>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</si>
  <si>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</si>
  <si>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</si>
  <si>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</si>
  <si>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</si>
  <si>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</si>
  <si>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</si>
  <si>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</si>
  <si>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</si>
  <si>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</si>
  <si>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</si>
  <si>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</si>
  <si>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</si>
  <si>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</si>
  <si>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</si>
  <si>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</si>
  <si>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</si>
  <si>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</si>
  <si>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</si>
  <si>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</si>
  <si>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</si>
  <si>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</si>
  <si>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</si>
  <si>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</si>
  <si>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</si>
  <si>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</si>
  <si>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</si>
  <si>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</si>
  <si>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</si>
  <si>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</si>
  <si>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</si>
  <si>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</si>
  <si>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</si>
  <si>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</si>
  <si>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</si>
  <si>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</si>
  <si>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</si>
  <si>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</si>
  <si>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</si>
  <si>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</si>
  <si>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</si>
  <si>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</si>
  <si>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</si>
  <si>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</si>
  <si>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</si>
  <si>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</si>
  <si>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</si>
  <si>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</si>
  <si>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</si>
  <si>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</si>
  <si>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</si>
  <si>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</si>
  <si>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</si>
  <si>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</si>
  <si>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</si>
  <si>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</si>
  <si>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</si>
  <si>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</si>
  <si>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</si>
  <si>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</si>
  <si>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</si>
  <si>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</si>
  <si>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</si>
  <si>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</si>
  <si>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</si>
  <si>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</si>
  <si>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</si>
  <si>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</si>
  <si>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</si>
  <si>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</si>
  <si>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</si>
  <si>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</si>
  <si>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</si>
  <si>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</si>
  <si>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</si>
  <si>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</si>
  <si>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</si>
  <si>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</si>
  <si>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</si>
  <si>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</si>
  <si>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</si>
  <si>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</si>
  <si>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</si>
  <si>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</si>
  <si>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</si>
  <si>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</si>
  <si>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</si>
  <si>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</si>
  <si>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</si>
  <si>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</si>
  <si>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</si>
  <si>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</si>
  <si>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</si>
  <si>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</si>
  <si>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</si>
  <si>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</si>
  <si>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</si>
  <si>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</si>
  <si>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</si>
  <si>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</si>
  <si>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</si>
  <si>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</si>
  <si>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</si>
  <si>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</si>
  <si>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</si>
  <si>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</si>
  <si>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</si>
  <si>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</si>
  <si>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</si>
  <si>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</si>
  <si>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</si>
  <si>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</si>
  <si>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</si>
  <si>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</si>
  <si>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</si>
  <si>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</si>
  <si>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</si>
  <si>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</si>
  <si>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</si>
  <si>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</si>
  <si>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</si>
  <si>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</si>
  <si>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</si>
  <si>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</si>
  <si>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</si>
  <si>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</si>
  <si>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</si>
  <si>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</si>
  <si>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</si>
  <si>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</si>
  <si>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</si>
  <si>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</si>
  <si>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</si>
  <si>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</si>
  <si>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</si>
  <si>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</si>
  <si>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</si>
  <si>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</si>
  <si>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</si>
  <si>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</si>
  <si>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</si>
  <si>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</si>
  <si>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</si>
  <si>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</si>
  <si>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</si>
  <si>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</si>
  <si>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</si>
  <si>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</si>
  <si>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</si>
  <si>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</si>
  <si>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</si>
  <si>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</si>
  <si>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</si>
  <si>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</si>
  <si>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</si>
  <si>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</si>
  <si>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</si>
  <si>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</si>
  <si>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</si>
  <si>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</si>
  <si>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</si>
  <si>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</si>
  <si>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</si>
  <si>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</si>
  <si>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</si>
  <si>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</si>
  <si>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</si>
  <si>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</si>
  <si>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</si>
  <si>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</si>
  <si>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</si>
  <si>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</si>
  <si>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</si>
  <si>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</si>
  <si>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</si>
  <si>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</si>
  <si>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</si>
  <si>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</si>
  <si>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</si>
  <si>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</si>
  <si>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</si>
  <si>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</si>
  <si>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</si>
  <si>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</si>
  <si>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</si>
  <si>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</si>
  <si>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</si>
  <si>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</si>
  <si>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</si>
  <si>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</si>
  <si>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</si>
  <si>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</si>
  <si>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</si>
  <si>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</si>
  <si>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</si>
  <si>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</si>
  <si>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</si>
  <si>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</si>
  <si>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</si>
  <si>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</si>
  <si>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</si>
  <si>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</si>
  <si>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</si>
  <si>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</si>
  <si>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</si>
  <si>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</si>
  <si>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</si>
  <si>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</si>
  <si>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</si>
  <si>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</si>
  <si>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</si>
  <si>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</si>
  <si>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</si>
  <si>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</si>
  <si>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</si>
  <si>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</si>
  <si>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</si>
  <si>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</si>
  <si>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</si>
  <si>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</si>
  <si>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</si>
  <si>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</si>
  <si>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</si>
  <si>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</si>
  <si>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</si>
  <si>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</si>
  <si>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</si>
  <si>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</si>
  <si>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</si>
  <si>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</si>
  <si>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</si>
  <si>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</si>
  <si>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</si>
  <si>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</si>
  <si>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</si>
  <si>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</si>
  <si>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</si>
  <si>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</si>
  <si>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</si>
  <si>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</si>
  <si>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</si>
  <si>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</si>
  <si>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</si>
  <si>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</si>
  <si>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</si>
  <si>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</si>
  <si>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</si>
  <si>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</si>
  <si>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</si>
  <si>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</si>
  <si>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</si>
  <si>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</si>
  <si>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</si>
  <si>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</si>
  <si>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</si>
  <si>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</si>
  <si>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</si>
  <si>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</si>
  <si>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</si>
  <si>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</si>
  <si>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</si>
  <si>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</si>
  <si>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</si>
  <si>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</si>
  <si>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</si>
  <si>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</si>
  <si>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</si>
  <si>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</si>
  <si>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</si>
  <si>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</si>
  <si>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</si>
  <si>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</si>
  <si>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</si>
  <si>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</si>
  <si>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</si>
  <si>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</si>
  <si>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</si>
  <si>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</si>
  <si>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</si>
  <si>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</si>
  <si>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</si>
  <si>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</si>
  <si>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</si>
  <si>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</si>
  <si>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</si>
  <si>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</si>
  <si>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</si>
  <si>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</si>
  <si>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</si>
  <si>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</si>
  <si>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</si>
  <si>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</si>
  <si>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</si>
  <si>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</si>
  <si>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</si>
  <si>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</si>
  <si>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</si>
  <si>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</si>
  <si>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</si>
  <si>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</si>
  <si>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</si>
  <si>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</si>
  <si>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</si>
  <si>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</si>
  <si>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</si>
  <si>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</si>
  <si>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</si>
  <si>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</si>
  <si>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</si>
  <si>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</si>
  <si>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</si>
  <si>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</si>
  <si>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</si>
  <si>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</si>
  <si>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</si>
  <si>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</si>
  <si>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</si>
  <si>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</si>
  <si>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</si>
  <si>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</si>
  <si>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</si>
  <si>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</si>
  <si>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</si>
  <si>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</si>
  <si>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</si>
  <si>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</si>
  <si>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</si>
  <si>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</si>
  <si>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</si>
  <si>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</si>
  <si>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</si>
  <si>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</si>
  <si>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</si>
  <si>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</si>
  <si>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</si>
  <si>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</si>
  <si>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</si>
  <si>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</si>
  <si>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</si>
  <si>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</si>
  <si>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</si>
  <si>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</si>
  <si>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</si>
  <si>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</si>
  <si>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</si>
  <si>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</si>
  <si>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</si>
  <si>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</si>
  <si>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</si>
  <si>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</si>
  <si>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</si>
  <si>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</si>
  <si>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</si>
  <si>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</si>
  <si>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</si>
  <si>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</si>
  <si>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</si>
  <si>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</si>
  <si>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</si>
  <si>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</si>
  <si>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</si>
  <si>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</si>
  <si>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</si>
  <si>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</si>
  <si>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</si>
  <si>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</si>
  <si>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</si>
  <si>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</si>
  <si>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</si>
  <si>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</si>
  <si>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</si>
  <si>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</si>
  <si>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</si>
  <si>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</si>
  <si>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</si>
  <si>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</si>
  <si>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</si>
  <si>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</si>
  <si>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</si>
  <si>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</si>
  <si>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</si>
  <si>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</si>
  <si>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</si>
  <si>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</si>
  <si>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</si>
  <si>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</si>
  <si>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</si>
  <si>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</si>
  <si>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</si>
  <si>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</si>
  <si>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</si>
  <si>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</si>
  <si>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</si>
  <si>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</si>
  <si>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</si>
  <si>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</si>
  <si>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</si>
  <si>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</si>
  <si>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</si>
  <si>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</si>
  <si>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</si>
  <si>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</si>
  <si>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</si>
  <si>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</si>
  <si>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</si>
  <si>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</si>
  <si>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</si>
  <si>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</si>
  <si>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</si>
  <si>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</si>
  <si>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</si>
  <si>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</si>
  <si>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</si>
  <si>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</si>
  <si>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</si>
  <si>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</si>
  <si>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</si>
  <si>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</si>
  <si>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</si>
  <si>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</si>
  <si>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</si>
  <si>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</si>
  <si>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</si>
  <si>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</si>
  <si>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</si>
  <si>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</si>
  <si>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</si>
  <si>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</si>
  <si>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</si>
  <si>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</si>
  <si>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</si>
  <si>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</si>
  <si>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</si>
  <si>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</si>
  <si>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</si>
  <si>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</si>
  <si>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</si>
  <si>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</si>
  <si>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</si>
  <si>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</si>
  <si>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</si>
  <si>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</si>
  <si>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</si>
  <si>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</si>
  <si>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</si>
  <si>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</si>
  <si>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</si>
  <si>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</si>
  <si>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</si>
  <si>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</si>
  <si>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</si>
  <si>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</si>
  <si>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</si>
  <si>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</si>
  <si>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</si>
  <si>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</si>
  <si>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</si>
  <si>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</si>
  <si>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</si>
  <si>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</si>
  <si>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</si>
  <si>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</si>
  <si>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</si>
  <si>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</si>
  <si>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</si>
  <si>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</si>
  <si>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</si>
  <si>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</si>
  <si>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</si>
  <si>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</si>
  <si>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</si>
  <si>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</si>
  <si>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</si>
  <si>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</si>
  <si>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</si>
  <si>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</si>
  <si>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</si>
  <si>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</si>
  <si>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</si>
  <si>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</si>
  <si>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</si>
  <si>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</si>
  <si>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</si>
  <si>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</si>
  <si>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</si>
  <si>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</si>
  <si>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</si>
  <si>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</si>
  <si>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</si>
  <si>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</si>
  <si>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</si>
  <si>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</si>
  <si>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</si>
  <si>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</si>
  <si>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</si>
  <si>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</si>
  <si>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</si>
  <si>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</si>
  <si>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</si>
  <si>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</si>
  <si>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</si>
  <si>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</si>
  <si>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</si>
  <si>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</si>
  <si>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</si>
  <si>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</si>
  <si>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</si>
  <si>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</si>
  <si>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</si>
  <si>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</si>
  <si>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</si>
  <si>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</si>
  <si>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</si>
  <si>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</si>
  <si>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</si>
  <si>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</si>
  <si>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</si>
  <si>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</si>
  <si>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</si>
  <si>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</si>
  <si>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</si>
  <si>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</si>
  <si>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</si>
  <si>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</si>
  <si>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</si>
  <si>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</si>
  <si>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</si>
  <si>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</si>
  <si>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</si>
  <si>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</si>
  <si>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</si>
  <si>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</si>
  <si>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</si>
  <si>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</si>
  <si>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</si>
  <si>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</si>
  <si>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</si>
  <si>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</si>
  <si>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</si>
  <si>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</si>
  <si>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</si>
  <si>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</si>
  <si>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</si>
  <si>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</si>
  <si>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</si>
  <si>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</si>
  <si>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</si>
  <si>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</si>
  <si>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</si>
  <si>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</si>
  <si>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</si>
  <si>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</si>
  <si>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</si>
  <si>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</si>
  <si>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</si>
  <si>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</si>
  <si>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</si>
  <si>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</si>
  <si>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</si>
  <si>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</si>
  <si>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</si>
  <si>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</si>
  <si>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</si>
  <si>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</si>
  <si>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</si>
  <si>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</si>
  <si>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</si>
  <si>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</si>
  <si>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</si>
  <si>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</si>
  <si>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</si>
  <si>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</si>
  <si>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</si>
  <si>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</si>
  <si>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</si>
  <si>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</si>
  <si>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</si>
  <si>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</si>
  <si>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</si>
  <si>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</si>
  <si>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</si>
  <si>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</si>
  <si>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</si>
  <si>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</si>
  <si>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</si>
  <si>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</si>
  <si>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</si>
  <si>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</si>
  <si>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</si>
  <si>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</si>
  <si>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</si>
  <si>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</si>
  <si>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</si>
  <si>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</si>
  <si>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</si>
  <si>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</si>
  <si>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</si>
  <si>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</si>
  <si>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</si>
  <si>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</si>
  <si>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</si>
  <si>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</si>
  <si>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</si>
  <si>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</si>
  <si>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</si>
  <si>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</si>
  <si>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</si>
  <si>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</si>
  <si>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</si>
  <si>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</si>
  <si>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</si>
  <si>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</si>
  <si>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</si>
  <si>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</si>
  <si>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</si>
  <si>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</si>
  <si>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</si>
  <si>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</si>
  <si>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</si>
  <si>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</si>
  <si>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</si>
  <si>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</si>
  <si>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</si>
  <si>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</si>
  <si>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</si>
  <si>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</si>
  <si>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</si>
  <si>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</si>
  <si>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</si>
  <si>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</si>
  <si>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</si>
  <si>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</si>
  <si>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</si>
  <si>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</si>
  <si>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</si>
  <si>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</si>
  <si>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</si>
  <si>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</si>
  <si>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</si>
  <si>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</si>
  <si>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</si>
  <si>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</si>
  <si>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</si>
  <si>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</si>
  <si>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</si>
  <si>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</si>
  <si>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</si>
  <si>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</si>
  <si>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</si>
  <si>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</si>
  <si>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</si>
  <si>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</si>
  <si>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</si>
  <si>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</si>
  <si>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</si>
  <si>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</si>
  <si>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</si>
  <si>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</si>
  <si>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</si>
  <si>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</si>
  <si>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</si>
  <si>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</si>
  <si>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</si>
  <si>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</si>
  <si>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</si>
  <si>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</si>
  <si>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</si>
  <si>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</si>
  <si>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</si>
  <si>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</si>
  <si>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</si>
  <si>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</si>
  <si>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</si>
  <si>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</si>
  <si>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</si>
  <si>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</si>
  <si>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</si>
  <si>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</si>
  <si>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</si>
  <si>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</si>
  <si>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</si>
  <si>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</si>
  <si>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</si>
  <si>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</si>
  <si>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</si>
  <si>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</si>
  <si>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</si>
  <si>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</si>
  <si>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</si>
  <si>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</si>
  <si>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</si>
  <si>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</si>
  <si>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</si>
  <si>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</si>
  <si>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</si>
  <si>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</si>
  <si>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</si>
  <si>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</si>
  <si>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</si>
  <si>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</si>
  <si>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</si>
  <si>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</si>
  <si>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</si>
  <si>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</si>
  <si>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</si>
  <si>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</si>
  <si>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</si>
  <si>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</si>
  <si>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</si>
  <si>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</si>
  <si>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</si>
  <si>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</si>
  <si>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</si>
  <si>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</si>
  <si>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</si>
  <si>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</si>
  <si>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</si>
  <si>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</si>
  <si>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</si>
  <si>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</si>
  <si>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</si>
  <si>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</si>
  <si>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</si>
  <si>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</si>
  <si>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</si>
  <si>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</si>
  <si>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</si>
  <si>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</si>
  <si>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</si>
  <si>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</si>
  <si>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</si>
  <si>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</si>
  <si>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</si>
  <si>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</si>
  <si>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</si>
  <si>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</si>
  <si>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</si>
  <si>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</si>
  <si>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</si>
  <si>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</si>
  <si>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</si>
  <si>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</si>
  <si>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</si>
  <si>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</si>
  <si>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</si>
  <si>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</si>
  <si>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</si>
  <si>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</si>
  <si>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</si>
  <si>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</si>
  <si>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</si>
  <si>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</si>
  <si>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</si>
  <si>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</si>
  <si>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</si>
  <si>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</si>
  <si>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</si>
  <si>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</si>
  <si>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</si>
  <si>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</si>
  <si>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</si>
  <si>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</si>
  <si>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</si>
  <si>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</si>
  <si>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</si>
  <si>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</si>
  <si>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</si>
  <si>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</si>
  <si>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</si>
  <si>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</si>
  <si>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</si>
  <si>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</si>
  <si>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</si>
  <si>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</si>
  <si>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</si>
  <si>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</si>
  <si>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</si>
  <si>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</si>
  <si>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</si>
  <si>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</si>
  <si>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</si>
  <si>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</si>
  <si>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</si>
  <si>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</si>
  <si>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</si>
  <si>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</si>
  <si>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</si>
  <si>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</si>
  <si>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</si>
  <si>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</si>
  <si>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</si>
  <si>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</si>
  <si>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</si>
  <si>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</si>
  <si>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</si>
  <si>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</si>
  <si>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</si>
  <si>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</si>
  <si>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</si>
  <si>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</si>
  <si>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</si>
  <si>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</si>
  <si>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</si>
  <si>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</si>
  <si>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</si>
  <si>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</si>
  <si>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</si>
  <si>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</si>
  <si>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</si>
  <si>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</si>
  <si>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</si>
  <si>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</si>
  <si>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</si>
  <si>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</si>
  <si>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</si>
  <si>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</si>
  <si>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</si>
  <si>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</si>
  <si>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</si>
  <si>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</si>
  <si>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</si>
  <si>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</si>
  <si>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</si>
  <si>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</si>
  <si>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</si>
  <si>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</si>
  <si>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</si>
  <si>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</si>
  <si>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</si>
  <si>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</si>
  <si>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</si>
  <si>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</si>
  <si>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</si>
  <si>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</si>
  <si>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</si>
  <si>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</si>
  <si>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</si>
  <si>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</si>
  <si>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</si>
  <si>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</si>
  <si>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</si>
  <si>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</si>
  <si>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</si>
  <si>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</si>
  <si>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</si>
  <si>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</si>
  <si>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</si>
  <si>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</si>
  <si>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</si>
  <si>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</si>
  <si>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</si>
  <si>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</si>
  <si>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</si>
  <si>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</si>
  <si>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</si>
  <si>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</si>
  <si>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</si>
  <si>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</si>
  <si>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</si>
  <si>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</si>
  <si>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</si>
  <si>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</si>
  <si>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</si>
  <si>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</si>
  <si>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</si>
  <si>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</si>
  <si>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</si>
  <si>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</si>
  <si>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</si>
  <si>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</si>
  <si>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</si>
  <si>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</si>
  <si>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</si>
  <si>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</si>
  <si>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</si>
  <si>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</si>
  <si>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</si>
  <si>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</si>
  <si>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</si>
  <si>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</si>
  <si>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</si>
  <si>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</si>
  <si>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</si>
  <si>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</si>
  <si>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</si>
  <si>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</si>
  <si>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</si>
  <si>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</si>
  <si>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</si>
  <si>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</si>
  <si>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</si>
  <si>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</si>
  <si>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</si>
  <si>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</si>
  <si>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</si>
  <si>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</si>
  <si>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</si>
  <si>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</si>
  <si>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</si>
  <si>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</si>
  <si>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</si>
  <si>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</si>
  <si>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</si>
  <si>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</si>
  <si>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</si>
  <si>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</si>
  <si>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</si>
  <si>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</si>
  <si>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</si>
  <si>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</si>
  <si>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</si>
  <si>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</si>
  <si>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</si>
  <si>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</si>
  <si>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</si>
  <si>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</si>
  <si>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</si>
  <si>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</si>
  <si>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</si>
  <si>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</si>
  <si>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</si>
  <si>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</si>
  <si>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</si>
  <si>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</si>
  <si>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</si>
  <si>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</si>
  <si>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</si>
  <si>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</si>
  <si>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</si>
  <si>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</si>
  <si>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</si>
  <si>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</si>
  <si>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</si>
  <si>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</si>
  <si>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</si>
  <si>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</si>
  <si>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</si>
  <si>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</si>
  <si>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</si>
  <si>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</si>
  <si>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</si>
  <si>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</si>
  <si>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</si>
  <si>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</si>
  <si>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</si>
  <si>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</si>
  <si>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</si>
  <si>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</si>
  <si>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</si>
  <si>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</si>
  <si>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</si>
  <si>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</si>
  <si>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</si>
  <si>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</si>
  <si>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</si>
  <si>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</si>
  <si>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</si>
  <si>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</si>
  <si>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</si>
  <si>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</si>
  <si>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</si>
  <si>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</si>
  <si>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</si>
  <si>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</si>
  <si>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</si>
  <si>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</si>
  <si>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</si>
  <si>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</si>
  <si>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</si>
  <si>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</si>
  <si>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</si>
  <si>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</si>
  <si>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</si>
  <si>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</si>
  <si>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</si>
  <si>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</si>
  <si>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</si>
  <si>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</si>
  <si>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</si>
  <si>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</si>
  <si>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</si>
  <si>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</si>
  <si>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</si>
  <si>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</si>
  <si>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</si>
  <si>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</si>
  <si>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</si>
  <si>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</si>
  <si>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</si>
  <si>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</si>
  <si>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</si>
  <si>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</si>
  <si>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</si>
  <si>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</si>
  <si>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</si>
  <si>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</si>
  <si>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</si>
  <si>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</si>
  <si>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</si>
  <si>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</si>
  <si>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</si>
  <si>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</si>
  <si>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</si>
  <si>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</si>
  <si>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</si>
  <si>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</si>
  <si>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</si>
  <si>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</si>
  <si>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</si>
  <si>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</si>
  <si>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</si>
  <si>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</si>
  <si>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</si>
  <si>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</si>
  <si>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</si>
  <si>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</si>
  <si>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</si>
  <si>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</si>
  <si>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</si>
  <si>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</si>
  <si>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</si>
  <si>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</si>
  <si>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</si>
  <si>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</si>
  <si>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</si>
  <si>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</si>
  <si>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</si>
  <si>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</si>
  <si>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</si>
  <si>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</si>
  <si>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</si>
  <si>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</si>
  <si>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</si>
  <si>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</si>
  <si>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</si>
  <si>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</si>
  <si>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</si>
  <si>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</si>
  <si>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</si>
  <si>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</si>
  <si>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</si>
  <si>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</si>
  <si>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</si>
  <si>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</si>
  <si>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</si>
  <si>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</si>
  <si>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</si>
  <si>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</si>
  <si>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</si>
  <si>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</si>
  <si>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</si>
  <si>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</si>
  <si>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</si>
  <si>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</si>
  <si>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</si>
  <si>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</si>
  <si>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</si>
  <si>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</si>
  <si>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</si>
  <si>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</si>
  <si>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</si>
  <si>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</si>
  <si>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</si>
  <si>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</si>
  <si>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</si>
  <si>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</si>
  <si>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</si>
  <si>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</si>
  <si>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</si>
  <si>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</si>
  <si>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</si>
  <si>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</si>
  <si>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</si>
  <si>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</si>
  <si>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</si>
  <si>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</si>
  <si>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</si>
  <si>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</si>
  <si>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</si>
  <si>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</si>
  <si>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</si>
  <si>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</si>
  <si>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</si>
  <si>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</si>
  <si>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</si>
  <si>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</si>
  <si>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</si>
  <si>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</si>
  <si>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</si>
  <si>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</si>
  <si>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</si>
  <si>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</si>
  <si>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</si>
  <si>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</si>
  <si>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</si>
  <si>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</si>
  <si>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</si>
  <si>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</si>
  <si>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</si>
  <si>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</si>
  <si>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</si>
  <si>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</si>
  <si>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</si>
  <si>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</si>
  <si>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</si>
  <si>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</si>
  <si>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</si>
  <si>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</si>
  <si>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</si>
  <si>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</si>
  <si>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</si>
  <si>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</si>
  <si>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</si>
  <si>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</si>
  <si>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</si>
  <si>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</si>
  <si>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</si>
  <si>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</si>
  <si>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</si>
  <si>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</si>
  <si>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</si>
  <si>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</si>
  <si>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</si>
  <si>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</si>
  <si>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</si>
  <si>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</si>
  <si>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</si>
  <si>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</si>
  <si>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</si>
  <si>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</si>
  <si>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</si>
  <si>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</si>
  <si>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</si>
  <si>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</si>
  <si>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</si>
  <si>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</si>
  <si>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</si>
  <si>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</si>
  <si>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</si>
  <si>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</si>
  <si>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</si>
  <si>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</si>
  <si>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</si>
  <si>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</si>
  <si>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</si>
  <si>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</si>
  <si>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</si>
  <si>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</si>
  <si>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</si>
  <si>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</si>
  <si>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</si>
  <si>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</si>
  <si>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</si>
  <si>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</si>
  <si>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</si>
  <si>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</si>
  <si>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</si>
  <si>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</si>
  <si>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</si>
  <si>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</si>
  <si>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</si>
  <si>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</si>
  <si>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</si>
  <si>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</si>
  <si>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</si>
  <si>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</si>
  <si>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</si>
  <si>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</si>
  <si>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</si>
  <si>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</si>
  <si>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</si>
  <si>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</si>
  <si>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</si>
  <si>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</si>
  <si>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</si>
  <si>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</si>
  <si>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</si>
  <si>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</si>
  <si>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</si>
  <si>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</si>
  <si>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</si>
  <si>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</si>
  <si>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</si>
  <si>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</si>
  <si>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</si>
  <si>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</si>
  <si>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</si>
  <si>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</si>
  <si>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</si>
  <si>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</si>
  <si>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</si>
  <si>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</si>
  <si>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</si>
  <si>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</si>
  <si>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</si>
  <si>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</si>
  <si>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</si>
  <si>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</si>
  <si>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</si>
  <si>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</si>
  <si>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</si>
  <si>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</si>
  <si>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</si>
  <si>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</si>
  <si>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</si>
  <si>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</si>
  <si>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</si>
  <si>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</si>
  <si>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</si>
  <si>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</si>
  <si>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</si>
  <si>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</si>
  <si>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</si>
  <si>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</si>
  <si>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</si>
  <si>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</si>
  <si>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</si>
  <si>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</si>
  <si>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</si>
  <si>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</si>
  <si>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</si>
  <si>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</si>
  <si>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</si>
  <si>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</si>
  <si>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</si>
  <si>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</si>
  <si>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</si>
  <si>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</si>
  <si>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</si>
  <si>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</si>
  <si>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</si>
  <si>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</si>
  <si>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</si>
  <si>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</si>
  <si>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</si>
  <si>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</si>
  <si>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</si>
  <si>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</si>
  <si>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</si>
  <si>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</si>
  <si>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</si>
  <si>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</si>
  <si>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</si>
  <si>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</si>
  <si>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</si>
  <si>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</si>
  <si>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</si>
  <si>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</si>
  <si>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</si>
  <si>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</si>
  <si>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</si>
  <si>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</si>
  <si>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</si>
  <si>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</si>
  <si>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</si>
  <si>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</si>
  <si>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</si>
  <si>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</si>
  <si>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</si>
  <si>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</si>
  <si>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</si>
  <si>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</si>
  <si>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</si>
  <si>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</si>
  <si>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</si>
  <si>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</si>
  <si>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</si>
  <si>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</si>
  <si>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</si>
  <si>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</si>
  <si>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</si>
  <si>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</si>
  <si>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</si>
  <si>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</si>
  <si>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</si>
  <si>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</si>
  <si>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</si>
  <si>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</si>
  <si>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</si>
  <si>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</si>
  <si>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</si>
  <si>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</si>
  <si>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</si>
  <si>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</si>
  <si>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</si>
  <si>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</si>
  <si>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</si>
  <si>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</si>
  <si>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</si>
  <si>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</si>
  <si>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</si>
  <si>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</si>
  <si>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</si>
  <si>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</si>
  <si>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</si>
  <si>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</si>
  <si>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</si>
  <si>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</si>
  <si>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</si>
  <si>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</si>
  <si>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</si>
  <si>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</si>
  <si>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</si>
  <si>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</si>
  <si>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</si>
  <si>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</si>
  <si>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</si>
  <si>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</si>
  <si>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</si>
  <si>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</si>
  <si>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</si>
  <si>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</si>
  <si>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</si>
  <si>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</si>
  <si>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</si>
  <si>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</si>
  <si>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</si>
  <si>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</si>
  <si>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</si>
  <si>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</si>
  <si>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</si>
  <si>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</si>
  <si>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</si>
  <si>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</si>
  <si>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</si>
  <si>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</si>
  <si>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</si>
  <si>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</si>
  <si>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</si>
  <si>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</si>
  <si>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</si>
  <si>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</si>
  <si>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</si>
  <si>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</si>
  <si>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</si>
  <si>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</si>
  <si>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</si>
  <si>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</si>
  <si>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</si>
  <si>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</si>
  <si>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</si>
  <si>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</si>
  <si>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</si>
  <si>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</si>
  <si>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</si>
  <si>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</si>
  <si>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</si>
  <si>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</si>
  <si>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</si>
  <si>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</si>
  <si>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</si>
  <si>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</si>
  <si>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</si>
  <si>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</si>
  <si>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</si>
  <si>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</si>
  <si>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</si>
  <si>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</si>
  <si>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</si>
  <si>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</si>
  <si>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</si>
  <si>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</si>
  <si>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</si>
  <si>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</si>
  <si>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</si>
  <si>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</si>
  <si>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</si>
  <si>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</si>
  <si>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</si>
  <si>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</si>
  <si>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</si>
  <si>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</si>
  <si>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</si>
  <si>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</si>
  <si>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</si>
  <si>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</si>
  <si>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</si>
  <si>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</si>
  <si>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</si>
  <si>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</si>
  <si>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</si>
  <si>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</si>
  <si>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</si>
  <si>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</si>
  <si>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</si>
  <si>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</si>
  <si>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</si>
  <si>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</si>
  <si>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</si>
  <si>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</si>
  <si>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</si>
  <si>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</si>
  <si>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</si>
  <si>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</si>
  <si>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</si>
  <si>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</si>
  <si>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</si>
  <si>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</si>
  <si>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</si>
  <si>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</si>
  <si>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</si>
  <si>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</si>
  <si>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</si>
  <si>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</si>
  <si>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</si>
  <si>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</si>
  <si>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</si>
  <si>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</si>
  <si>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</si>
  <si>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</si>
  <si>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</si>
  <si>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</si>
  <si>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</si>
  <si>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</si>
  <si>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</si>
  <si>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</si>
  <si>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</si>
  <si>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</si>
  <si>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</si>
  <si>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</si>
  <si>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</si>
  <si>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</si>
  <si>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</si>
  <si>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</si>
  <si>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</si>
  <si>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</si>
  <si>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</si>
  <si>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</si>
  <si>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</si>
  <si>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</si>
  <si>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</si>
  <si>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</si>
  <si>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</si>
  <si>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</si>
  <si>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</si>
  <si>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</si>
  <si>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</si>
  <si>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</si>
  <si>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</si>
  <si>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</si>
  <si>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</si>
  <si>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</si>
  <si>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</si>
  <si>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</si>
  <si>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</si>
  <si>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</si>
  <si>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</si>
  <si>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</si>
  <si>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</si>
  <si>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</si>
  <si>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</si>
  <si>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</si>
  <si>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</si>
  <si>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</si>
  <si>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</si>
  <si>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</si>
  <si>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</si>
  <si>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</si>
  <si>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</si>
  <si>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</si>
  <si>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</si>
  <si>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</si>
  <si>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</si>
  <si>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</si>
  <si>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</si>
  <si>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</si>
  <si>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</si>
  <si>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</si>
  <si>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</si>
  <si>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</si>
  <si>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</si>
  <si>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</si>
  <si>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</si>
  <si>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</si>
  <si>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</si>
  <si>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</si>
  <si>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</si>
  <si>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</si>
  <si>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</si>
  <si>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</si>
  <si>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</si>
  <si>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</si>
  <si>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</si>
  <si>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</si>
  <si>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</si>
  <si>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</si>
  <si>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</si>
  <si>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</si>
  <si>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</si>
  <si>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</si>
  <si>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</si>
  <si>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</si>
  <si>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</si>
  <si>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</si>
  <si>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</si>
  <si>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</si>
  <si>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</si>
  <si>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</si>
  <si>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</si>
  <si>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</si>
  <si>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</si>
  <si>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</si>
  <si>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</si>
  <si>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</si>
  <si>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</si>
  <si>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</si>
  <si>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</si>
  <si>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</si>
  <si>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</si>
  <si>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</si>
  <si>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</si>
  <si>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</si>
  <si>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</si>
  <si>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</si>
  <si>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</si>
  <si>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</si>
  <si>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</si>
  <si>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</si>
  <si>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</si>
  <si>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</si>
  <si>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</si>
  <si>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</si>
  <si>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</si>
  <si>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</si>
  <si>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</si>
  <si>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</si>
  <si>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</si>
  <si>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</si>
  <si>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</si>
  <si>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</si>
  <si>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</si>
  <si>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</si>
  <si>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</si>
  <si>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</si>
  <si>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</si>
  <si>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</si>
  <si>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</si>
  <si>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</si>
  <si>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</si>
  <si>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</si>
  <si>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</si>
  <si>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</si>
  <si>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</si>
  <si>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</si>
  <si>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</si>
  <si>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</si>
  <si>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</si>
  <si>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</si>
  <si>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</si>
  <si>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</si>
  <si>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</si>
  <si>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</si>
  <si>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</si>
  <si>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</si>
  <si>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</si>
  <si>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</si>
  <si>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</si>
  <si>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</si>
  <si>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</si>
  <si>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</si>
  <si>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</si>
  <si>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</si>
  <si>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</si>
  <si>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</si>
  <si>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</si>
  <si>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</si>
  <si>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</si>
  <si>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</si>
  <si>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</si>
  <si>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</si>
  <si>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</si>
  <si>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</si>
  <si>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</si>
  <si>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</si>
  <si>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</si>
  <si>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</si>
  <si>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</si>
  <si>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</si>
  <si>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</si>
  <si>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</si>
  <si>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</si>
  <si>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</si>
  <si>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</si>
  <si>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</si>
  <si>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</si>
  <si>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</si>
  <si>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</si>
  <si>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</si>
  <si>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</si>
  <si>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</si>
  <si>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</si>
  <si>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</si>
  <si>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</si>
  <si>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</si>
  <si>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</si>
  <si>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</si>
  <si>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</si>
  <si>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</si>
  <si>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</si>
  <si>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</si>
  <si>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</si>
  <si>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</si>
  <si>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</si>
  <si>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</si>
  <si>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</si>
  <si>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</si>
  <si>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</si>
  <si>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</si>
  <si>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</si>
  <si>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</si>
  <si>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</si>
  <si>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</si>
  <si>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</si>
  <si>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</si>
  <si>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</si>
  <si>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</si>
  <si>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</si>
  <si>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</si>
  <si>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</si>
  <si>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</si>
  <si>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</si>
  <si>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</si>
  <si>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</si>
  <si>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</si>
  <si>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</si>
  <si>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</si>
  <si>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</si>
  <si>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</si>
  <si>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</si>
  <si>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</si>
  <si>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</si>
  <si>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</si>
  <si>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</si>
  <si>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</si>
  <si>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</si>
  <si>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</si>
  <si>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</si>
  <si>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</si>
  <si>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</si>
  <si>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</si>
  <si>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</si>
  <si>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</si>
  <si>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</si>
  <si>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</si>
  <si>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</si>
  <si>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</si>
  <si>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</si>
  <si>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</si>
  <si>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</si>
  <si>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</si>
  <si>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</si>
  <si>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</si>
  <si>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</si>
  <si>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</si>
  <si>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</si>
  <si>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</si>
  <si>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</si>
  <si>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</si>
  <si>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</si>
  <si>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</si>
  <si>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</si>
  <si>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</si>
  <si>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</si>
  <si>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</si>
  <si>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</si>
  <si>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</si>
  <si>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</si>
  <si>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</si>
  <si>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</si>
  <si>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</si>
  <si>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</si>
  <si>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</si>
  <si>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</si>
  <si>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</si>
  <si>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</si>
  <si>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</si>
  <si>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</si>
  <si>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</si>
  <si>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</si>
  <si>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</si>
  <si>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</si>
  <si>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</si>
  <si>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</si>
  <si>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</si>
  <si>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</si>
  <si>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</si>
  <si>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</si>
  <si>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</si>
  <si>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</si>
  <si>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</si>
  <si>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</si>
  <si>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</si>
  <si>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</si>
  <si>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</si>
  <si>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</si>
  <si>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</si>
  <si>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</si>
  <si>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</si>
  <si>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</si>
  <si>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</si>
  <si>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</si>
  <si>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</si>
  <si>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</si>
  <si>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</si>
  <si>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</si>
  <si>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</si>
  <si>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</si>
  <si>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</si>
  <si>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</si>
  <si>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</si>
  <si>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</si>
  <si>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</si>
  <si>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</si>
  <si>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</si>
  <si>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</si>
  <si>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</si>
  <si>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</si>
  <si>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</si>
  <si>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</si>
  <si>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</si>
  <si>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</si>
  <si>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</si>
  <si>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</si>
  <si>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</si>
  <si>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</si>
  <si>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</si>
  <si>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</si>
  <si>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</si>
  <si>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</si>
  <si>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</si>
  <si>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</si>
  <si>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</si>
  <si>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</si>
  <si>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</si>
  <si>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</si>
  <si>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</si>
  <si>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</si>
  <si>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</si>
  <si>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</si>
  <si>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</si>
  <si>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</si>
  <si>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</si>
  <si>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</si>
  <si>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</si>
  <si>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</si>
  <si>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</si>
  <si>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</si>
  <si>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</si>
  <si>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</si>
  <si>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</si>
  <si>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</si>
  <si>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</si>
  <si>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</si>
  <si>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</si>
  <si>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</si>
  <si>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</si>
  <si>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</si>
  <si>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</si>
  <si>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</si>
  <si>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</si>
  <si>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</si>
  <si>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</si>
  <si>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</si>
  <si>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</si>
  <si>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</si>
  <si>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</si>
  <si>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</si>
  <si>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</si>
  <si>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</si>
  <si>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</si>
  <si>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</si>
  <si>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</si>
  <si>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</si>
  <si>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</si>
  <si>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</si>
  <si>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</si>
  <si>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</si>
  <si>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</si>
  <si>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</si>
  <si>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</si>
  <si>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</si>
  <si>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</si>
  <si>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</si>
  <si>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</si>
  <si>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</si>
  <si>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</si>
  <si>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</si>
  <si>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</si>
  <si>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</si>
  <si>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</si>
  <si>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</si>
  <si>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</si>
  <si>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</si>
  <si>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</si>
  <si>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</si>
  <si>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</si>
  <si>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</si>
  <si>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</si>
  <si>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</si>
  <si>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</si>
  <si>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</si>
  <si>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</si>
  <si>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</si>
  <si>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</si>
  <si>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</si>
  <si>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</si>
  <si>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</si>
  <si>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</si>
  <si>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</si>
  <si>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</si>
  <si>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</si>
  <si>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</si>
  <si>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</si>
  <si>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</si>
  <si>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</si>
  <si>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</si>
  <si>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</si>
  <si>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</si>
  <si>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</si>
  <si>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</si>
  <si>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</si>
  <si>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</si>
  <si>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</si>
  <si>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</si>
  <si>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</si>
  <si>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</si>
  <si>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</si>
  <si>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</si>
  <si>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</si>
  <si>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</si>
  <si>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</si>
  <si>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</si>
  <si>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</si>
  <si>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</si>
  <si>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</si>
  <si>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</si>
  <si>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</si>
  <si>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</si>
  <si>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</si>
  <si>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</si>
  <si>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</si>
  <si>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</si>
  <si>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</si>
  <si>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</si>
  <si>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</si>
  <si>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</si>
  <si>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</si>
  <si>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</si>
  <si>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</si>
  <si>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</si>
  <si>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</si>
  <si>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</si>
  <si>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</si>
  <si>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</si>
  <si>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</si>
  <si>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</si>
  <si>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</si>
  <si>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</si>
  <si>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</si>
  <si>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</si>
  <si>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</si>
  <si>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</si>
  <si>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</si>
  <si>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</si>
  <si>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</si>
  <si>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</si>
  <si>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</si>
  <si>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</si>
  <si>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</si>
  <si>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</si>
  <si>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</si>
  <si>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</si>
  <si>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</si>
  <si>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</si>
  <si>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</si>
  <si>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</si>
  <si>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</si>
  <si>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</si>
  <si>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</si>
  <si>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</si>
  <si>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</si>
  <si>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</si>
  <si>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</si>
  <si>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</si>
  <si>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</si>
  <si>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</si>
  <si>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</si>
  <si>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</si>
  <si>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</si>
  <si>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</si>
  <si>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</si>
  <si>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</si>
  <si>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</si>
  <si>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</si>
  <si>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</si>
  <si>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</si>
  <si>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</si>
  <si>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</si>
  <si>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</si>
  <si>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</si>
  <si>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</si>
  <si>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</si>
  <si>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</si>
  <si>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</si>
  <si>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</si>
  <si>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</si>
  <si>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</si>
  <si>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</si>
  <si>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</si>
  <si>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</si>
  <si>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</si>
  <si>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</si>
  <si>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</si>
  <si>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</si>
  <si>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</si>
  <si>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</si>
  <si>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</si>
  <si>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</si>
  <si>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</si>
  <si>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</si>
  <si>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</si>
  <si>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</si>
  <si>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</si>
  <si>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</si>
  <si>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</si>
  <si>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</si>
  <si>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</si>
  <si>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</si>
  <si>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</si>
  <si>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</si>
  <si>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</si>
  <si>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</si>
  <si>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</si>
  <si>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</si>
  <si>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</si>
  <si>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</si>
  <si>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</si>
  <si>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</si>
  <si>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</si>
  <si>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</si>
  <si>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</si>
  <si>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</si>
  <si>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</si>
  <si>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</si>
  <si>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</si>
  <si>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</si>
  <si>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</si>
  <si>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</si>
  <si>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</si>
  <si>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</si>
  <si>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</si>
  <si>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</si>
  <si>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</si>
  <si>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</si>
  <si>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</si>
  <si>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</si>
  <si>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</si>
  <si>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</si>
  <si>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</si>
  <si>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</si>
  <si>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</si>
  <si>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</si>
  <si>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</si>
  <si>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</si>
  <si>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</si>
  <si>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</si>
  <si>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</si>
  <si>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</si>
  <si>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</si>
  <si>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</si>
  <si>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</si>
  <si>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</si>
  <si>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</si>
  <si>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</si>
  <si>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</si>
  <si>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</si>
  <si>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</si>
  <si>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</si>
  <si>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</si>
  <si>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</si>
  <si>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</si>
  <si>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</si>
  <si>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</si>
  <si>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</si>
  <si>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</si>
  <si>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</si>
  <si>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</si>
  <si>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</si>
  <si>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</si>
  <si>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</si>
  <si>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</si>
  <si>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</si>
  <si>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</si>
  <si>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</si>
  <si>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</si>
  <si>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</si>
  <si>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</si>
  <si>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</si>
  <si>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</si>
  <si>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</si>
  <si>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</si>
  <si>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</si>
  <si>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</si>
  <si>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</si>
  <si>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</si>
  <si>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</si>
  <si>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</si>
  <si>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</si>
  <si>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</si>
  <si>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</si>
  <si>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</si>
  <si>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</si>
  <si>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</si>
  <si>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</si>
  <si>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</si>
  <si>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</si>
  <si>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</si>
  <si>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</si>
  <si>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</si>
  <si>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</si>
  <si>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</si>
  <si>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</si>
  <si>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</si>
  <si>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</si>
  <si>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</si>
  <si>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</si>
  <si>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</si>
  <si>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</si>
  <si>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</si>
  <si>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</si>
  <si>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</si>
  <si>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</si>
  <si>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</si>
  <si>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</si>
  <si>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</si>
  <si>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</si>
  <si>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</si>
  <si>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</si>
  <si>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</si>
  <si>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</si>
  <si>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</si>
  <si>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</si>
  <si>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</si>
  <si>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</si>
  <si>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</si>
  <si>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</si>
  <si>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</si>
  <si>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</si>
  <si>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</si>
  <si>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</si>
  <si>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</si>
  <si>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</si>
  <si>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</si>
  <si>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</si>
  <si>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</si>
  <si>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</si>
  <si>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</si>
  <si>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</si>
  <si>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</si>
  <si>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</si>
  <si>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</si>
  <si>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</si>
  <si>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</si>
  <si>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</si>
  <si>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</si>
  <si>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</si>
  <si>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</si>
  <si>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</si>
  <si>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</si>
  <si>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</si>
  <si>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</si>
  <si>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</si>
  <si>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</si>
  <si>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</si>
  <si>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</si>
  <si>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</si>
  <si>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</si>
  <si>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</si>
  <si>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</si>
  <si>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</si>
  <si>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</si>
  <si>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</si>
  <si>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</si>
  <si>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</si>
  <si>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</si>
  <si>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</si>
  <si>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</si>
  <si>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</si>
  <si>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</si>
  <si>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</si>
  <si>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</si>
  <si>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</si>
  <si>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</si>
  <si>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</si>
  <si>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</si>
  <si>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</si>
  <si>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</si>
  <si>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</si>
  <si>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</si>
  <si>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</si>
  <si>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</si>
  <si>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</si>
  <si>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</si>
  <si>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</si>
  <si>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</si>
  <si>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</si>
  <si>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</si>
  <si>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</si>
  <si>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</si>
  <si>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</si>
  <si>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</si>
  <si>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</si>
  <si>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</si>
  <si>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</si>
  <si>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</si>
  <si>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</si>
  <si>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</si>
  <si>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</si>
  <si>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</si>
  <si>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</si>
  <si>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</si>
  <si>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</si>
  <si>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</si>
  <si>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</si>
  <si>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</si>
  <si>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</si>
  <si>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</si>
  <si>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</si>
  <si>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</si>
  <si>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</si>
  <si>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</si>
  <si>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</si>
  <si>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</si>
  <si>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</si>
  <si>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</si>
  <si>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</si>
  <si>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</si>
  <si>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</si>
  <si>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</si>
  <si>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</si>
  <si>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</si>
  <si>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</si>
  <si>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</si>
  <si>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</si>
  <si>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</si>
  <si>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</si>
  <si>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</si>
  <si>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</si>
  <si>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</si>
  <si>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</si>
  <si>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</si>
  <si>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</si>
  <si>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</si>
  <si>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</si>
  <si>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</si>
  <si>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</si>
  <si>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</si>
  <si>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</si>
  <si>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</si>
  <si>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</si>
  <si>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</si>
  <si>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</si>
  <si>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</si>
  <si>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</si>
  <si>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</si>
  <si>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</si>
  <si>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</si>
  <si>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</si>
  <si>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</si>
  <si>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</si>
  <si>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</si>
  <si>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</si>
  <si>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</si>
  <si>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</si>
  <si>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</si>
  <si>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</si>
  <si>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</si>
  <si>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</si>
  <si>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</si>
  <si>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</si>
  <si>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</si>
  <si>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</si>
  <si>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</si>
  <si>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</si>
  <si>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</si>
  <si>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</si>
  <si>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</si>
  <si>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</si>
  <si>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</si>
  <si>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</si>
  <si>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</si>
  <si>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</si>
  <si>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</si>
  <si>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</si>
  <si>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</si>
  <si>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</si>
  <si>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</si>
  <si>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</si>
  <si>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</si>
  <si>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</si>
  <si>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</si>
  <si>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</si>
  <si>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</si>
  <si>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</si>
  <si>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</si>
  <si>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</si>
  <si>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</si>
  <si>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</si>
  <si>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</si>
  <si>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</si>
  <si>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</si>
  <si>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</si>
  <si>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</si>
  <si>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</si>
  <si>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</si>
  <si>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</si>
  <si>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</si>
  <si>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</si>
  <si>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</si>
  <si>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</si>
  <si>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</si>
  <si>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</si>
  <si>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</si>
  <si>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</si>
  <si>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</si>
  <si>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</si>
  <si>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</si>
  <si>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</si>
  <si>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</si>
  <si>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</si>
  <si>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</si>
  <si>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</si>
  <si>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</si>
  <si>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</si>
  <si>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</si>
  <si>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</si>
  <si>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</si>
  <si>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</si>
  <si>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</si>
  <si>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</si>
  <si>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</si>
  <si>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</si>
  <si>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</si>
  <si>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</si>
  <si>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</si>
  <si>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</si>
  <si>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</si>
  <si>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</si>
  <si>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</si>
  <si>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</si>
  <si>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</si>
  <si>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</si>
  <si>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</si>
  <si>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</si>
  <si>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</si>
  <si>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</si>
  <si>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</si>
  <si>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</si>
  <si>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</si>
  <si>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</si>
  <si>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</si>
  <si>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</si>
  <si>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</si>
  <si>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</si>
  <si>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</si>
  <si>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</si>
  <si>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</si>
  <si>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</si>
  <si>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</si>
  <si>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</si>
  <si>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</si>
  <si>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</si>
  <si>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</si>
  <si>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</si>
  <si>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</si>
  <si>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</si>
  <si>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</si>
  <si>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</si>
  <si>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</si>
  <si>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</si>
  <si>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</si>
  <si>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</si>
  <si>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</si>
  <si>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</si>
  <si>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</si>
  <si>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</si>
  <si>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</si>
  <si>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</si>
  <si>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</si>
  <si>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</si>
  <si>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</si>
  <si>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</si>
  <si>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</si>
  <si>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</si>
  <si>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</si>
  <si>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</si>
  <si>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</si>
  <si>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</si>
  <si>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</si>
  <si>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</si>
  <si>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</si>
  <si>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</si>
  <si>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</si>
  <si>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</si>
  <si>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</si>
  <si>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</si>
  <si>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</si>
  <si>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</si>
  <si>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</si>
  <si>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</si>
  <si>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</si>
  <si>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</si>
  <si>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</si>
  <si>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</si>
  <si>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</si>
  <si>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</si>
  <si>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</si>
  <si>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</si>
  <si>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</si>
  <si>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</si>
  <si>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</si>
  <si>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</si>
  <si>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</si>
  <si>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</si>
  <si>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</si>
  <si>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</si>
  <si>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</si>
  <si>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</si>
  <si>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</si>
  <si>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</si>
  <si>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</si>
  <si>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</si>
  <si>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</si>
  <si>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</si>
  <si>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</si>
  <si>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</si>
  <si>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</si>
  <si>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</si>
  <si>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</si>
  <si>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</si>
  <si>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</si>
  <si>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</si>
  <si>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</si>
  <si>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</si>
  <si>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</si>
  <si>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</si>
  <si>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</si>
  <si>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</si>
  <si>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</si>
  <si>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</si>
  <si>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</si>
  <si>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</si>
  <si>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</si>
  <si>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</si>
  <si>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</si>
  <si>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</si>
  <si>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</si>
  <si>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</si>
  <si>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</si>
  <si>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</si>
  <si>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</si>
  <si>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</si>
  <si>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</si>
  <si>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</si>
  <si>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</si>
  <si>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</si>
  <si>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</si>
  <si>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</si>
  <si>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</si>
  <si>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</si>
  <si>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</si>
  <si>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</si>
  <si>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</si>
  <si>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</si>
  <si>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</si>
  <si>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</si>
  <si>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</si>
  <si>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</si>
  <si>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</si>
  <si>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</si>
  <si>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</si>
  <si>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</si>
  <si>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</si>
  <si>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</si>
  <si>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</si>
  <si>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</si>
  <si>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</si>
  <si>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</si>
  <si>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</si>
  <si>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</si>
  <si>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</si>
  <si>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</si>
  <si>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</si>
  <si>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</si>
  <si>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</si>
  <si>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</si>
  <si>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</si>
  <si>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</si>
  <si>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</si>
  <si>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</si>
  <si>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</si>
  <si>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</si>
  <si>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</si>
  <si>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</si>
  <si>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</si>
  <si>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</si>
  <si>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</si>
  <si>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</si>
  <si>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</si>
  <si>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</si>
  <si>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</si>
  <si>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</si>
  <si>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</si>
  <si>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</si>
  <si>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</si>
  <si>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</si>
  <si>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</si>
  <si>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</si>
  <si>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</si>
  <si>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</si>
  <si>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</si>
  <si>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</si>
  <si>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</si>
  <si>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</si>
  <si>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</si>
  <si>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</si>
  <si>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</si>
  <si>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</si>
  <si>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</si>
  <si>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</si>
  <si>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</si>
  <si>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</si>
  <si>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</si>
  <si>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</si>
  <si>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</si>
  <si>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</si>
  <si>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</si>
  <si>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</si>
  <si>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</si>
  <si>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</si>
  <si>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</si>
  <si>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</si>
  <si>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</si>
  <si>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</si>
  <si>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</si>
  <si>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</si>
  <si>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</si>
  <si>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</si>
  <si>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</si>
  <si>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</si>
  <si>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</si>
  <si>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</si>
  <si>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</si>
  <si>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</si>
  <si>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</si>
  <si>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</si>
  <si>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</si>
  <si>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</si>
  <si>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</si>
  <si>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</si>
  <si>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</si>
  <si>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</si>
  <si>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</si>
  <si>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</si>
  <si>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</si>
  <si>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</si>
  <si>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</si>
  <si>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</si>
  <si>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</si>
  <si>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</si>
  <si>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</si>
  <si>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</si>
  <si>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</si>
  <si>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</si>
  <si>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</si>
  <si>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</si>
  <si>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</si>
  <si>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</si>
  <si>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</si>
  <si>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</si>
  <si>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</si>
  <si>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</si>
  <si>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</si>
  <si>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</si>
  <si>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</si>
  <si>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</si>
  <si>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</si>
  <si>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</si>
  <si>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</si>
  <si>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</si>
  <si>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</si>
  <si>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</si>
  <si>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</si>
  <si>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</si>
  <si>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</si>
  <si>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</si>
  <si>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</si>
  <si>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</si>
  <si>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</si>
  <si>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</si>
  <si>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</si>
  <si>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</si>
  <si>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</si>
  <si>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</si>
  <si>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</si>
  <si>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</si>
  <si>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</si>
  <si>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</si>
  <si>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</si>
  <si>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</si>
  <si>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</si>
  <si>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</si>
  <si>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</si>
  <si>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</si>
  <si>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</si>
  <si>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</si>
  <si>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</si>
  <si>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</si>
  <si>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</si>
  <si>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</si>
  <si>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</si>
  <si>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</si>
  <si>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</si>
  <si>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</si>
  <si>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</si>
  <si>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</si>
  <si>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</si>
  <si>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</si>
  <si>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</si>
  <si>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</si>
  <si>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</si>
  <si>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</si>
  <si>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</si>
  <si>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</si>
  <si>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</si>
  <si>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</si>
  <si>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</si>
  <si>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</si>
  <si>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</si>
  <si>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</si>
  <si>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</si>
  <si>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</si>
  <si>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</si>
  <si>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</si>
  <si>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</si>
  <si>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</si>
  <si>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</si>
  <si>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</si>
  <si>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</si>
  <si>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</si>
  <si>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</si>
  <si>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</si>
  <si>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</si>
  <si>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</si>
  <si>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</si>
  <si>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</si>
  <si>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</si>
  <si>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</si>
  <si>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</si>
  <si>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</si>
  <si>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</si>
  <si>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</si>
  <si>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</si>
  <si>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</si>
  <si>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</si>
  <si>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</si>
  <si>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</si>
  <si>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</si>
  <si>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</si>
  <si>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</si>
  <si>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</si>
  <si>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</si>
  <si>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</si>
  <si>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</si>
  <si>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</si>
  <si>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</si>
  <si>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</si>
  <si>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</si>
  <si>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</si>
  <si>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</si>
  <si>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</si>
  <si>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</si>
  <si>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</si>
  <si>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</si>
  <si>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</si>
  <si>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</si>
  <si>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</si>
  <si>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</si>
  <si>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</si>
  <si>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</si>
  <si>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</si>
  <si>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</si>
  <si>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</si>
  <si>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</si>
  <si>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</si>
  <si>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</si>
  <si>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</si>
  <si>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</si>
  <si>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</si>
  <si>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</si>
  <si>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</si>
  <si>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</si>
  <si>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</si>
  <si>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</si>
  <si>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</si>
  <si>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</si>
  <si>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</si>
  <si>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</si>
  <si>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</si>
  <si>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</si>
  <si>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</si>
  <si>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</si>
  <si>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</si>
  <si>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</si>
  <si>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</si>
  <si>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</si>
  <si>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</si>
  <si>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</si>
  <si>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</si>
  <si>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</si>
  <si>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</si>
  <si>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</si>
  <si>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</si>
  <si>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</si>
  <si>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</si>
  <si>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</si>
  <si>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</si>
  <si>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</si>
  <si>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</si>
  <si>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</si>
  <si>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</si>
  <si>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</si>
  <si>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</si>
  <si>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</si>
  <si>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</si>
  <si>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</si>
  <si>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</si>
  <si>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</si>
  <si>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</si>
  <si>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</si>
  <si>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</si>
  <si>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</si>
  <si>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</si>
  <si>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</si>
  <si>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</si>
  <si>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</si>
  <si>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</si>
  <si>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</si>
  <si>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</si>
  <si>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</si>
  <si>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</si>
  <si>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</si>
  <si>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</si>
  <si>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</si>
  <si>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</si>
  <si>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</si>
  <si>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</si>
  <si>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</si>
  <si>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</si>
  <si>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</si>
  <si>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</si>
  <si>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</si>
  <si>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</si>
  <si>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</si>
  <si>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</si>
  <si>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</si>
  <si>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</si>
  <si>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</si>
  <si>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</si>
  <si>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</si>
  <si>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</si>
  <si>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</si>
  <si>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</si>
  <si>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</si>
  <si>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</si>
  <si>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</si>
  <si>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</si>
  <si>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</si>
  <si>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</si>
  <si>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</si>
  <si>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</si>
  <si>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</si>
  <si>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</si>
  <si>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</si>
  <si>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</si>
  <si>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</si>
  <si>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</si>
  <si>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</si>
  <si>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</si>
  <si>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</si>
  <si>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</si>
  <si>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</si>
  <si>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</si>
  <si>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</si>
  <si>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</si>
  <si>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</si>
  <si>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</si>
  <si>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</si>
  <si>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</si>
  <si>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</si>
  <si>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</si>
  <si>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</si>
  <si>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</si>
  <si>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</si>
  <si>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</si>
  <si>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</si>
  <si>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</si>
  <si>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</si>
  <si>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</si>
  <si>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</si>
  <si>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</si>
  <si>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</si>
  <si>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</si>
  <si>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</si>
  <si>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</si>
  <si>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</si>
  <si>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</si>
  <si>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</si>
  <si>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</si>
  <si>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</si>
  <si>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</si>
  <si>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</si>
  <si>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</si>
  <si>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</si>
  <si>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</si>
  <si>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</si>
  <si>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</si>
  <si>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</si>
  <si>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</si>
  <si>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</si>
  <si>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</si>
  <si>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</si>
  <si>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</si>
  <si>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</si>
  <si>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</si>
  <si>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</si>
  <si>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</si>
  <si>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</si>
  <si>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</si>
  <si>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</si>
  <si>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</si>
  <si>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</si>
  <si>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</si>
  <si>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</si>
  <si>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</si>
  <si>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</si>
  <si>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</si>
  <si>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</si>
  <si>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</si>
  <si>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</si>
  <si>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</si>
  <si>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</si>
  <si>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</si>
  <si>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</si>
  <si>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</si>
  <si>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</si>
  <si>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</si>
  <si>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</si>
  <si>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</si>
  <si>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</si>
  <si>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</si>
  <si>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</si>
  <si>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</si>
  <si>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</si>
  <si>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</si>
  <si>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</si>
  <si>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</si>
  <si>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</si>
  <si>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</si>
  <si>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</si>
  <si>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</si>
  <si>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</si>
  <si>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</si>
  <si>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</si>
  <si>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</si>
  <si>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</si>
  <si>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</si>
  <si>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</si>
  <si>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</si>
  <si>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</si>
  <si>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</si>
  <si>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</si>
  <si>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</si>
  <si>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</si>
  <si>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</si>
  <si>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</si>
  <si>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</si>
  <si>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</si>
  <si>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</si>
  <si>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</si>
  <si>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</si>
  <si>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</si>
  <si>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</si>
  <si>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</si>
  <si>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</si>
  <si>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</si>
  <si>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</si>
  <si>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</si>
  <si>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</si>
  <si>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</si>
  <si>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</si>
  <si>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</si>
  <si>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</si>
  <si>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</si>
  <si>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</si>
  <si>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</si>
  <si>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</si>
  <si>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</si>
  <si>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</si>
  <si>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</si>
  <si>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</si>
  <si>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</si>
  <si>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</si>
  <si>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</si>
  <si>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</si>
  <si>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</si>
  <si>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</si>
  <si>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</si>
  <si>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</si>
  <si>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</si>
  <si>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</si>
  <si>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</si>
  <si>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</si>
  <si>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</si>
  <si>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</si>
  <si>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</si>
  <si>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</si>
  <si>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</si>
  <si>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</si>
  <si>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</si>
  <si>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</si>
  <si>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</si>
  <si>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</si>
  <si>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</si>
  <si>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</si>
  <si>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</si>
  <si>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</si>
  <si>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</si>
  <si>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</si>
  <si>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</si>
  <si>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</si>
  <si>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</si>
  <si>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</si>
  <si>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</si>
  <si>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</si>
  <si>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</si>
  <si>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</si>
  <si>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</si>
  <si>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</si>
  <si>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</si>
  <si>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</si>
  <si>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</si>
  <si>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</si>
  <si>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</si>
  <si>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</si>
  <si>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</si>
  <si>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</si>
  <si>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</si>
  <si>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</si>
  <si>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</si>
  <si>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</si>
  <si>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</si>
  <si>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</si>
  <si>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</si>
  <si>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</si>
  <si>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</si>
  <si>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</si>
  <si>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</si>
  <si>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</si>
  <si>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</si>
  <si>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</si>
  <si>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</si>
  <si>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</si>
  <si>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</si>
  <si>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</si>
  <si>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</si>
  <si>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</si>
  <si>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</si>
  <si>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</si>
  <si>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</si>
  <si>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</si>
  <si>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</si>
  <si>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</si>
  <si>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</si>
  <si>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</si>
  <si>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</si>
  <si>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</si>
  <si>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</si>
  <si>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</si>
  <si>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</si>
  <si>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</si>
  <si>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</si>
  <si>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</si>
  <si>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</si>
  <si>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</si>
  <si>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</si>
  <si>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</si>
  <si>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</si>
  <si>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</si>
  <si>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</si>
  <si>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</si>
  <si>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</si>
  <si>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</si>
  <si>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</si>
  <si>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</si>
  <si>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</si>
  <si>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</si>
  <si>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</si>
  <si>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</si>
  <si>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</si>
  <si>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</si>
  <si>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</si>
  <si>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</si>
  <si>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</si>
  <si>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</si>
  <si>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</si>
  <si>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</si>
  <si>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</si>
  <si>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</si>
  <si>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</si>
  <si>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</si>
  <si>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</si>
  <si>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</si>
  <si>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</si>
  <si>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</si>
  <si>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</si>
  <si>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</si>
  <si>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</si>
  <si>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</si>
  <si>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</si>
  <si>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</si>
  <si>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</si>
  <si>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</si>
  <si>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</si>
  <si>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</si>
  <si>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</si>
  <si>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</si>
  <si>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</si>
  <si>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</si>
  <si>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</si>
  <si>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</si>
  <si>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</si>
  <si>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</si>
  <si>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</si>
  <si>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</si>
  <si>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</si>
  <si>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</si>
  <si>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</si>
  <si>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</si>
  <si>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</si>
  <si>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</si>
  <si>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</si>
  <si>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</si>
  <si>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</si>
  <si>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</si>
  <si>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</si>
  <si>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</si>
  <si>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</si>
  <si>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</si>
  <si>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</si>
  <si>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</si>
  <si>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</si>
  <si>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</si>
  <si>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</si>
  <si>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</si>
  <si>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</si>
  <si>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</si>
  <si>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</si>
  <si>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</si>
  <si>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</si>
  <si>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</si>
  <si>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</si>
  <si>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</si>
  <si>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</si>
  <si>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</si>
  <si>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</si>
  <si>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</si>
  <si>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</si>
  <si>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</si>
  <si>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</si>
  <si>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</si>
  <si>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</si>
  <si>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</si>
  <si>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</si>
  <si>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</si>
  <si>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</si>
  <si>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</si>
  <si>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</si>
  <si>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</si>
  <si>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</si>
  <si>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</si>
  <si>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</si>
  <si>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</si>
  <si>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</si>
  <si>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</si>
  <si>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</si>
  <si>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</si>
  <si>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</si>
  <si>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</si>
  <si>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</si>
  <si>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</si>
  <si>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</si>
  <si>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</si>
  <si>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</si>
  <si>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</si>
  <si>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</si>
  <si>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</si>
  <si>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</si>
  <si>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</si>
  <si>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</si>
  <si>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</si>
  <si>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</si>
  <si>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</si>
  <si>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</si>
  <si>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</si>
  <si>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</si>
  <si>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</si>
  <si>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</si>
  <si>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</si>
  <si>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</si>
  <si>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</si>
  <si>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</si>
  <si>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</si>
  <si>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</si>
  <si>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</si>
  <si>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</si>
  <si>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</si>
  <si>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</si>
  <si>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</si>
  <si>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</si>
  <si>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</si>
  <si>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</si>
  <si>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</si>
  <si>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</si>
  <si>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</si>
  <si>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</si>
  <si>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</si>
  <si>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</si>
  <si>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</si>
  <si>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</si>
  <si>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</si>
  <si>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</si>
  <si>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</si>
  <si>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</si>
  <si>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</si>
  <si>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</si>
  <si>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</si>
  <si>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</si>
  <si>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</si>
  <si>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</si>
  <si>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</si>
  <si>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</si>
  <si>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</si>
  <si>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</si>
  <si>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</si>
  <si>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</si>
  <si>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</si>
  <si>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</si>
  <si>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</si>
  <si>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</si>
  <si>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</si>
  <si>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</si>
  <si>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</si>
  <si>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</si>
  <si>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</si>
  <si>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</si>
  <si>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</si>
  <si>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</si>
  <si>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</si>
  <si>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</si>
  <si>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</si>
  <si>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</si>
  <si>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</si>
  <si>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</si>
  <si>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</si>
  <si>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</si>
  <si>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</si>
  <si>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</si>
  <si>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</si>
  <si>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</si>
  <si>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</si>
  <si>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</si>
  <si>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</si>
  <si>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</si>
  <si>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</si>
  <si>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</si>
  <si>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</si>
  <si>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</si>
  <si>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</si>
  <si>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</si>
  <si>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</si>
  <si>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</si>
  <si>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</si>
  <si>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</si>
  <si>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</si>
  <si>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</si>
  <si>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</si>
  <si>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</si>
  <si>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</si>
  <si>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</si>
  <si>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</si>
  <si>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</si>
  <si>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</si>
  <si>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</si>
  <si>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</si>
  <si>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</si>
  <si>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</si>
  <si>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</si>
  <si>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</si>
  <si>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</si>
  <si>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</si>
  <si>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</si>
  <si>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</si>
  <si>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</si>
  <si>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</si>
  <si>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</si>
  <si>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</si>
  <si>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</si>
  <si>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</si>
  <si>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</si>
  <si>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</si>
  <si>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</si>
  <si>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</si>
  <si>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</si>
  <si>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</si>
  <si>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</si>
  <si>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</si>
  <si>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</si>
  <si>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</si>
  <si>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</si>
  <si>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</si>
  <si>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</si>
  <si>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</si>
  <si>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</si>
  <si>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</si>
  <si>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</si>
  <si>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</si>
  <si>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</si>
  <si>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</si>
  <si>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</si>
  <si>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</si>
  <si>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</si>
  <si>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</si>
  <si>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</si>
  <si>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</si>
  <si>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</si>
  <si>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</si>
  <si>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</si>
  <si>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</si>
  <si>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</si>
  <si>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</si>
  <si>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</si>
  <si>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</si>
  <si>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</si>
  <si>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</si>
  <si>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</si>
  <si>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</si>
  <si>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</si>
  <si>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</si>
  <si>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</si>
  <si>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</si>
  <si>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</si>
  <si>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</si>
  <si>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</si>
  <si>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</si>
  <si>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</si>
  <si>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</si>
  <si>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</si>
  <si>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</si>
  <si>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</si>
  <si>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</si>
  <si>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</si>
  <si>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</si>
  <si>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</si>
  <si>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</si>
  <si>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</si>
  <si>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</si>
  <si>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</si>
  <si>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</si>
  <si>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</si>
  <si>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</si>
  <si>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</si>
  <si>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</si>
  <si>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</si>
  <si>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</si>
  <si>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</si>
  <si>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</si>
  <si>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</si>
  <si>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</si>
  <si>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</si>
  <si>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</si>
  <si>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</si>
  <si>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</si>
  <si>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</si>
  <si>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</si>
  <si>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</si>
  <si>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</si>
  <si>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</si>
  <si>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</si>
  <si>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</si>
  <si>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</si>
  <si>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</si>
  <si>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</si>
  <si>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</si>
  <si>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</si>
  <si>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</si>
  <si>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</si>
  <si>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</si>
  <si>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</si>
  <si>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</si>
  <si>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</si>
  <si>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</si>
  <si>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</si>
  <si>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</si>
  <si>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</si>
  <si>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</si>
  <si>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</si>
  <si>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</si>
  <si>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</si>
  <si>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</si>
  <si>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</si>
  <si>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</si>
  <si>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</si>
  <si>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</si>
  <si>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</si>
  <si>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</si>
  <si>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</si>
  <si>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</si>
  <si>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</si>
  <si>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</si>
  <si>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</si>
  <si>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</si>
  <si>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</si>
  <si>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</si>
  <si>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</si>
  <si>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</si>
  <si>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</si>
  <si>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</si>
  <si>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</si>
  <si>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</si>
  <si>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</si>
  <si>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</si>
  <si>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</si>
  <si>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</si>
  <si>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</si>
  <si>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</si>
  <si>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</si>
  <si>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</si>
  <si>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</si>
  <si>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</si>
  <si>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</si>
  <si>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</si>
  <si>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</si>
  <si>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</si>
  <si>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</si>
  <si>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</si>
  <si>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</si>
  <si>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</si>
  <si>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</si>
  <si>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</si>
  <si>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</si>
  <si>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</si>
  <si>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</si>
  <si>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</si>
  <si>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</si>
  <si>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</si>
  <si>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</si>
  <si>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</si>
  <si>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</si>
  <si>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</si>
  <si>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</si>
  <si>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</si>
  <si>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</si>
  <si>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</si>
  <si>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</si>
  <si>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</si>
  <si>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</si>
  <si>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</si>
  <si>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</si>
  <si>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</si>
  <si>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</si>
  <si>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</si>
  <si>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</si>
  <si>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</si>
  <si>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</si>
  <si>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</si>
  <si>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</si>
  <si>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</si>
  <si>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</si>
  <si>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</si>
  <si>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</si>
  <si>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</si>
  <si>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</si>
  <si>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</si>
  <si>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</si>
  <si>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</si>
  <si>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</si>
  <si>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</si>
  <si>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</si>
  <si>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</si>
  <si>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</si>
  <si>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</si>
  <si>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</si>
  <si>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</si>
  <si>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</si>
  <si>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</si>
  <si>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</si>
  <si>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</si>
  <si>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</si>
  <si>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</si>
  <si>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</si>
  <si>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</si>
  <si>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</si>
  <si>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</si>
  <si>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</si>
  <si>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</si>
  <si>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</si>
  <si>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</si>
  <si>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</si>
  <si>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</si>
  <si>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</si>
  <si>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</si>
  <si>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</si>
  <si>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</si>
  <si>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</si>
  <si>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</si>
  <si>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</si>
  <si>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</si>
  <si>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</si>
  <si>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</si>
  <si>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</si>
  <si>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</si>
  <si>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</si>
  <si>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</si>
  <si>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</si>
  <si>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</si>
  <si>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</si>
  <si>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</si>
  <si>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</si>
  <si>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</si>
  <si>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</si>
  <si>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</si>
  <si>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</si>
  <si>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</si>
  <si>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</si>
  <si>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</si>
  <si>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</si>
  <si>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</si>
  <si>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</si>
  <si>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</si>
  <si>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</si>
  <si>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</si>
  <si>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</si>
  <si>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</si>
  <si>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</si>
  <si>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</si>
  <si>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</si>
  <si>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</si>
  <si>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</si>
  <si>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</si>
  <si>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</si>
  <si>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</si>
  <si>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</si>
  <si>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</si>
  <si>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</si>
  <si>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</si>
  <si>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</si>
  <si>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</si>
  <si>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</si>
  <si>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</si>
  <si>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</si>
  <si>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</si>
  <si>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</si>
  <si>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</si>
  <si>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</si>
  <si>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</si>
  <si>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</si>
  <si>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</si>
  <si>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</si>
  <si>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</si>
  <si>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</si>
  <si>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</si>
  <si>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</si>
  <si>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</si>
  <si>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</si>
  <si>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</si>
  <si>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</si>
  <si>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</si>
  <si>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</si>
  <si>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</si>
  <si>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</si>
  <si>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</si>
  <si>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</si>
  <si>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</si>
  <si>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</si>
  <si>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</si>
  <si>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</si>
  <si>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</si>
  <si>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</si>
  <si>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</si>
  <si>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</si>
  <si>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</si>
  <si>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</si>
  <si>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</si>
  <si>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</si>
  <si>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</si>
  <si>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</si>
  <si>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</si>
  <si>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</si>
  <si>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</si>
  <si>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</si>
  <si>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</si>
  <si>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</si>
  <si>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</si>
  <si>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</si>
  <si>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</si>
  <si>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</si>
  <si>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</si>
  <si>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</si>
  <si>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</si>
  <si>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</si>
  <si>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</si>
  <si>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</si>
  <si>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</si>
  <si>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</si>
  <si>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</si>
  <si>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</si>
  <si>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</si>
  <si>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</si>
  <si>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</si>
  <si>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</si>
  <si>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</si>
  <si>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</si>
  <si>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</si>
  <si>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</si>
  <si>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</si>
  <si>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</si>
  <si>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</si>
  <si>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</si>
  <si>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</si>
  <si>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</si>
  <si>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</si>
  <si>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</si>
  <si>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</si>
  <si>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</si>
  <si>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</si>
  <si>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</si>
  <si>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</si>
  <si>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</si>
  <si>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</si>
  <si>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</si>
  <si>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</si>
  <si>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</si>
  <si>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</si>
  <si>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</si>
  <si>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</si>
  <si>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</si>
  <si>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</si>
  <si>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</si>
  <si>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</si>
  <si>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</si>
  <si>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</si>
  <si>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</si>
  <si>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</si>
  <si>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</si>
  <si>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</si>
  <si>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</si>
  <si>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</si>
  <si>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</si>
  <si>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</si>
  <si>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</si>
  <si>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</si>
  <si>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</si>
  <si>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</si>
  <si>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</si>
  <si>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</si>
  <si>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</si>
  <si>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</si>
  <si>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</si>
  <si>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</si>
  <si>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</si>
  <si>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</si>
  <si>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</si>
  <si>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</si>
  <si>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</si>
  <si>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</si>
  <si>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</si>
  <si>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</si>
  <si>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</si>
  <si>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</si>
  <si>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</si>
  <si>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</si>
  <si>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</si>
  <si>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</si>
  <si>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</si>
  <si>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</si>
  <si>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</si>
  <si>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</si>
  <si>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</si>
  <si>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</si>
  <si>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</si>
  <si>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</si>
  <si>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</si>
  <si>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</si>
  <si>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</si>
  <si>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</si>
  <si>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</si>
  <si>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</si>
  <si>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</si>
  <si>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</si>
  <si>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</si>
  <si>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</si>
  <si>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</si>
  <si>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</si>
  <si>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</si>
  <si>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</si>
  <si>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</si>
  <si>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</si>
  <si>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</si>
  <si>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</si>
  <si>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</si>
  <si>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</si>
  <si>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</si>
  <si>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</si>
  <si>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</si>
  <si>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</si>
  <si>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</si>
  <si>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</si>
  <si>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</si>
  <si>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</si>
  <si>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</si>
  <si>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</si>
  <si>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</si>
  <si>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</si>
  <si>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</si>
  <si>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</si>
  <si>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</si>
  <si>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</si>
  <si>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</si>
  <si>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</si>
  <si>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</si>
  <si>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</si>
  <si>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</si>
  <si>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</si>
  <si>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</si>
  <si>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</si>
  <si>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</si>
  <si>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</si>
  <si>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</si>
  <si>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</si>
  <si>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</si>
  <si>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</si>
  <si>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</si>
  <si>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</si>
  <si>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</si>
  <si>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</si>
  <si>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</si>
  <si>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</si>
  <si>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</si>
  <si>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</si>
  <si>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</si>
  <si>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</si>
  <si>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</si>
  <si>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</si>
  <si>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</si>
  <si>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</si>
  <si>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</si>
  <si>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</si>
  <si>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</si>
  <si>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</si>
  <si>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</si>
  <si>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</si>
  <si>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</si>
  <si>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</si>
  <si>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</si>
  <si>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</si>
  <si>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</si>
  <si>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</si>
  <si>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</si>
  <si>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</si>
  <si>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</si>
  <si>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</si>
  <si>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</si>
  <si>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</si>
  <si>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</si>
  <si>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</si>
  <si>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</si>
  <si>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</si>
  <si>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</si>
  <si>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</si>
  <si>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</si>
  <si>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</si>
  <si>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</si>
  <si>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</si>
  <si>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</si>
  <si>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</si>
  <si>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</si>
  <si>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</si>
  <si>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</si>
  <si>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</si>
  <si>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</si>
  <si>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</si>
  <si>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</si>
  <si>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</si>
  <si>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</si>
  <si>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</si>
  <si>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</si>
  <si>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</si>
  <si>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</si>
  <si>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</si>
  <si>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</si>
  <si>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</si>
  <si>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</si>
  <si>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</si>
  <si>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</si>
  <si>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</si>
  <si>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</si>
  <si>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</si>
  <si>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</si>
  <si>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</si>
  <si>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</si>
  <si>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</si>
  <si>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</si>
  <si>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</si>
  <si>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</si>
  <si>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</si>
  <si>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</si>
  <si>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</si>
  <si>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</si>
  <si>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</si>
  <si>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</si>
  <si>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</si>
  <si>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</si>
  <si>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</si>
  <si>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</si>
  <si>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</si>
  <si>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</si>
  <si>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</si>
  <si>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</si>
  <si>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</si>
  <si>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</si>
  <si>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</si>
  <si>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</si>
  <si>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</si>
  <si>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</si>
  <si>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</si>
  <si>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</si>
  <si>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</si>
  <si>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</si>
  <si>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</si>
  <si>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</si>
  <si>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</si>
  <si>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</si>
  <si>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</si>
  <si>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</si>
  <si>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</si>
  <si>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</si>
  <si>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</si>
  <si>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</si>
  <si>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</si>
  <si>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</si>
  <si>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</si>
  <si>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</si>
  <si>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</si>
  <si>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</si>
  <si>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</si>
  <si>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</si>
  <si>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</si>
  <si>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</si>
  <si>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</si>
  <si>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</si>
  <si>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</si>
  <si>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</si>
  <si>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</si>
  <si>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</si>
  <si>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</si>
  <si>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</si>
  <si>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</si>
  <si>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</si>
  <si>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</si>
  <si>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</si>
  <si>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</si>
  <si>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</si>
  <si>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</si>
  <si>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</si>
  <si>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</si>
  <si>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</si>
  <si>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</si>
  <si>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</si>
  <si>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</si>
  <si>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</si>
  <si>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</si>
  <si>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</si>
  <si>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</si>
  <si>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</si>
  <si>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</si>
  <si>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</si>
  <si>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</si>
  <si>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</si>
  <si>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</si>
  <si>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</si>
  <si>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</si>
  <si>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</si>
  <si>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</si>
  <si>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</si>
  <si>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</si>
  <si>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</si>
  <si>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</si>
  <si>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</si>
  <si>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</si>
  <si>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</si>
  <si>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</si>
  <si>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</si>
  <si>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</si>
  <si>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</si>
  <si>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</si>
  <si>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</si>
  <si>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</si>
  <si>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</si>
  <si>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</si>
  <si>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</si>
  <si>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</si>
  <si>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</si>
  <si>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</si>
  <si>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</si>
  <si>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</si>
  <si>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</si>
  <si>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</si>
  <si>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</si>
  <si>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</si>
  <si>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</si>
  <si>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</si>
  <si>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</si>
  <si>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</si>
  <si>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</si>
  <si>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</si>
  <si>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</si>
  <si>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</si>
  <si>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</si>
  <si>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</si>
  <si>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</si>
  <si>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</si>
  <si>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</si>
  <si>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</si>
  <si>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</si>
  <si>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</si>
  <si>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</si>
  <si>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</si>
  <si>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</si>
  <si>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</si>
  <si>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</si>
  <si>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</si>
  <si>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</si>
  <si>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</si>
  <si>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</si>
  <si>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</si>
  <si>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</si>
  <si>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</si>
  <si>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</si>
  <si>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</si>
  <si>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</si>
  <si>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</si>
  <si>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</si>
  <si>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</si>
  <si>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</si>
  <si>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</si>
  <si>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</si>
  <si>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</si>
  <si>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</si>
  <si>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</si>
  <si>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</si>
  <si>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</si>
  <si>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</si>
  <si>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</si>
  <si>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</si>
  <si>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</si>
  <si>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</si>
  <si>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</si>
  <si>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</si>
  <si>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</si>
  <si>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</si>
  <si>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</si>
  <si>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</si>
  <si>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</si>
  <si>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</si>
  <si>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</si>
  <si>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</si>
  <si>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</si>
  <si>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</si>
  <si>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</si>
  <si>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</si>
  <si>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</si>
  <si>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</si>
  <si>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</si>
  <si>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</si>
  <si>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</si>
  <si>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</si>
  <si>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</si>
  <si>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</si>
  <si>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</si>
  <si>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</si>
  <si>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</si>
  <si>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</si>
  <si>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</si>
  <si>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</si>
  <si>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</si>
  <si>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</si>
  <si>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</si>
  <si>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</si>
  <si>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</si>
  <si>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</si>
  <si>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</si>
  <si>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</si>
  <si>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</si>
  <si>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</si>
  <si>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</si>
  <si>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</si>
  <si>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</si>
  <si>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</si>
  <si>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</si>
  <si>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</si>
  <si>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</si>
  <si>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</si>
  <si>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</si>
  <si>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</si>
  <si>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</si>
  <si>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</si>
  <si>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</si>
  <si>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</si>
  <si>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</si>
  <si>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</si>
  <si>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</si>
  <si>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</si>
  <si>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</si>
  <si>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</si>
  <si>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</si>
  <si>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</si>
  <si>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</si>
  <si>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</si>
  <si>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</si>
  <si>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</si>
  <si>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</si>
  <si>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</si>
  <si>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</si>
  <si>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</si>
  <si>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</si>
  <si>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</si>
  <si>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</si>
  <si>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</si>
  <si>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</si>
  <si>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</si>
  <si>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</si>
  <si>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</si>
  <si>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</si>
  <si>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</si>
  <si>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</si>
  <si>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</si>
  <si>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</si>
  <si>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</si>
  <si>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</si>
  <si>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</si>
  <si>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</si>
  <si>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</si>
  <si>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</si>
  <si>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</si>
  <si>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</si>
  <si>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</si>
  <si>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</si>
  <si>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</si>
  <si>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</si>
  <si>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</si>
  <si>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</si>
  <si>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</si>
  <si>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</si>
  <si>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</si>
  <si>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</si>
  <si>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</si>
  <si>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</si>
  <si>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</si>
  <si>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</si>
  <si>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</si>
  <si>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</si>
  <si>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</si>
  <si>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</si>
  <si>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</si>
  <si>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</si>
  <si>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</si>
  <si>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</si>
  <si>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</si>
  <si>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</si>
  <si>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</si>
  <si>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</si>
  <si>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</si>
  <si>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</si>
  <si>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</si>
  <si>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</si>
  <si>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</si>
  <si>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</si>
  <si>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</si>
  <si>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</si>
  <si>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</si>
  <si>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</si>
  <si>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</si>
  <si>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</si>
  <si>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</si>
  <si>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</si>
  <si>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</si>
  <si>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</si>
  <si>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</si>
  <si>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</si>
  <si>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</si>
  <si>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</si>
  <si>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</si>
  <si>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</si>
  <si>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</si>
  <si>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</si>
  <si>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</si>
  <si>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</si>
  <si>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</si>
  <si>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</si>
  <si>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</si>
  <si>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</si>
  <si>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</si>
  <si>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</si>
  <si>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</si>
  <si>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</si>
  <si>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</si>
  <si>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</si>
  <si>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</si>
  <si>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</si>
  <si>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</si>
  <si>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</si>
  <si>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</si>
  <si>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</si>
  <si>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</si>
  <si>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</si>
  <si>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</si>
  <si>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</si>
  <si>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</si>
  <si>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</si>
  <si>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</si>
  <si>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</si>
  <si>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</si>
  <si>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</si>
  <si>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</si>
  <si>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</si>
  <si>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</si>
  <si>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</si>
  <si>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</si>
  <si>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</si>
  <si>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</si>
  <si>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</si>
  <si>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</si>
  <si>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</si>
  <si>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</si>
  <si>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</si>
  <si>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</si>
  <si>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</si>
  <si>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</si>
  <si>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</si>
  <si>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</si>
  <si>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</si>
  <si>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</si>
  <si>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</si>
  <si>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</si>
  <si>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</si>
  <si>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</si>
  <si>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</si>
  <si>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</si>
  <si>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</si>
  <si>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</si>
  <si>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</si>
  <si>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</si>
  <si>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</si>
  <si>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</si>
  <si>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</si>
  <si>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</si>
  <si>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</si>
  <si>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</si>
  <si>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</si>
  <si>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</si>
  <si>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</si>
  <si>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</si>
  <si>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</si>
  <si>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</si>
  <si>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</si>
  <si>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</si>
  <si>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</si>
  <si>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</si>
  <si>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</si>
  <si>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</si>
  <si>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</si>
  <si>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</si>
  <si>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</si>
  <si>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</si>
  <si>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</si>
  <si>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</si>
  <si>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</si>
  <si>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</si>
  <si>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</si>
  <si>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</si>
  <si>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</si>
  <si>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</si>
  <si>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</si>
  <si>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</si>
  <si>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</si>
  <si>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</si>
  <si>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</si>
  <si>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</si>
  <si>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</si>
  <si>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</si>
  <si>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</si>
  <si>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</si>
  <si>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</si>
  <si>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</si>
  <si>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</si>
  <si>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</si>
  <si>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</si>
  <si>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</si>
  <si>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</si>
  <si>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</si>
  <si>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</si>
  <si>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</si>
  <si>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</si>
  <si>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</si>
  <si>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</si>
  <si>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</si>
  <si>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</si>
  <si>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</si>
  <si>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</si>
  <si>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</si>
  <si>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</si>
  <si>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</si>
  <si>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</si>
  <si>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</si>
  <si>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</si>
  <si>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</si>
  <si>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</si>
  <si>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</si>
  <si>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</si>
  <si>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</si>
  <si>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</si>
  <si>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</si>
  <si>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</si>
  <si>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</si>
  <si>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</si>
  <si>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</si>
  <si>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</si>
  <si>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</si>
  <si>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</si>
  <si>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</si>
  <si>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</si>
  <si>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</si>
  <si>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</si>
  <si>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</si>
  <si>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</si>
  <si>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</si>
  <si>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</si>
  <si>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</si>
  <si>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</si>
  <si>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</si>
  <si>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</si>
  <si>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</si>
  <si>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</si>
  <si>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</si>
  <si>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</si>
  <si>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</si>
  <si>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</si>
  <si>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</si>
  <si>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</si>
  <si>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</si>
  <si>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</si>
  <si>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</si>
  <si>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</si>
  <si>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</si>
  <si>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</si>
  <si>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</si>
  <si>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</si>
  <si>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</si>
  <si>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</si>
  <si>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</si>
  <si>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</si>
  <si>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</si>
  <si>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</si>
  <si>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</si>
  <si>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</si>
  <si>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</si>
  <si>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</si>
  <si>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</si>
  <si>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</si>
  <si>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</si>
  <si>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</si>
  <si>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</si>
  <si>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</si>
  <si>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</si>
  <si>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</si>
  <si>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</si>
  <si>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</si>
  <si>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</si>
  <si>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</si>
  <si>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</si>
  <si>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</si>
  <si>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</si>
  <si>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</si>
  <si>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</si>
  <si>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</si>
  <si>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</si>
  <si>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</si>
  <si>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</si>
  <si>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</si>
  <si>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</si>
  <si>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</si>
  <si>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</si>
  <si>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</si>
  <si>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</si>
  <si>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</si>
  <si>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</si>
  <si>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</si>
  <si>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</si>
  <si>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</si>
  <si>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</si>
  <si>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</si>
  <si>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</si>
  <si>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</si>
  <si>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</si>
  <si>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</si>
  <si>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</si>
  <si>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</si>
  <si>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</si>
  <si>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</si>
  <si>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</si>
  <si>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</si>
  <si>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</si>
  <si>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</si>
  <si>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</si>
  <si>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</si>
  <si>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</si>
  <si>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</si>
  <si>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</si>
  <si>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</si>
  <si>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</si>
  <si>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</si>
  <si>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</si>
  <si>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</si>
  <si>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</si>
  <si>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</si>
  <si>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</si>
  <si>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</si>
  <si>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</si>
  <si>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</si>
  <si>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</si>
  <si>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</si>
  <si>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</si>
  <si>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</si>
  <si>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</si>
  <si>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</si>
  <si>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</si>
  <si>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</si>
  <si>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</si>
  <si>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</si>
  <si>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</si>
  <si>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</si>
  <si>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</si>
  <si>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</si>
  <si>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</si>
  <si>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</si>
  <si>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</si>
  <si>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</si>
  <si>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</si>
  <si>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</si>
  <si>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</si>
  <si>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</si>
  <si>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</si>
  <si>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</si>
  <si>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</si>
  <si>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</si>
  <si>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</si>
  <si>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</si>
  <si>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</si>
  <si>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</si>
  <si>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</si>
  <si>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</si>
  <si>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</si>
  <si>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</si>
  <si>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</si>
  <si>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</si>
  <si>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</si>
  <si>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</si>
  <si>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</si>
  <si>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</si>
  <si>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</si>
  <si>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</si>
  <si>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</si>
  <si>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</si>
  <si>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</si>
  <si>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</si>
  <si>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</si>
  <si>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</si>
  <si>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</si>
  <si>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</si>
  <si>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</si>
  <si>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</si>
  <si>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</si>
  <si>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</si>
  <si>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</si>
  <si>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</si>
  <si>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</si>
  <si>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</si>
  <si>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</si>
  <si>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</si>
  <si>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</si>
  <si>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</si>
  <si>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</si>
  <si>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</si>
  <si>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</si>
  <si>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</si>
  <si>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</si>
  <si>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</si>
  <si>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</si>
  <si>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</si>
  <si>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</si>
  <si>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</si>
  <si>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</si>
  <si>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</si>
  <si>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</si>
  <si>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</si>
  <si>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</si>
  <si>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</si>
  <si>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</si>
  <si>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</si>
  <si>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</si>
  <si>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</si>
  <si>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</si>
  <si>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</si>
  <si>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</si>
  <si>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</si>
  <si>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</si>
  <si>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</si>
  <si>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</si>
  <si>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</si>
  <si>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</si>
  <si>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</si>
  <si>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</si>
  <si>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</si>
  <si>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</si>
  <si>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</si>
  <si>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</si>
  <si>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</si>
  <si>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</si>
  <si>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</si>
  <si>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</si>
  <si>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</si>
  <si>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</si>
  <si>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</si>
  <si>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</si>
  <si>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</si>
  <si>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</si>
  <si>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</si>
  <si>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</si>
  <si>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</si>
  <si>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</si>
  <si>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</si>
  <si>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</si>
  <si>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</si>
  <si>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</si>
  <si>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</si>
  <si>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</si>
  <si>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</si>
  <si>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</si>
  <si>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</si>
  <si>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</si>
  <si>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</si>
  <si>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</si>
  <si>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</si>
  <si>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</si>
  <si>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</si>
  <si>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</si>
  <si>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</si>
  <si>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</si>
  <si>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</si>
  <si>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</si>
  <si>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</si>
  <si>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</si>
  <si>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</si>
  <si>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</si>
  <si>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</si>
  <si>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</si>
  <si>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</si>
  <si>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</si>
  <si>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</si>
  <si>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</si>
  <si>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</si>
  <si>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</si>
  <si>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</si>
  <si>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</si>
  <si>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</si>
  <si>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</si>
  <si>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</si>
  <si>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</si>
  <si>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</si>
  <si>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</si>
  <si>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</si>
  <si>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</si>
  <si>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</si>
  <si>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</si>
  <si>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</si>
  <si>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</si>
  <si>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</si>
  <si>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</si>
  <si>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</si>
  <si>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</si>
  <si>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</si>
  <si>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</si>
  <si>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</si>
  <si>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</si>
  <si>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</si>
  <si>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</si>
  <si>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</si>
  <si>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</si>
  <si>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</si>
  <si>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</si>
  <si>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</si>
  <si>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</si>
  <si>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</si>
  <si>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</si>
  <si>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</si>
  <si>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</si>
  <si>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</si>
  <si>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</si>
  <si>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</si>
  <si>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</si>
  <si>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</si>
  <si>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</si>
  <si>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</si>
  <si>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</si>
  <si>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</si>
  <si>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</si>
  <si>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</si>
  <si>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</si>
  <si>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</si>
  <si>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</si>
  <si>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</si>
  <si>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</si>
  <si>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</si>
  <si>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</si>
  <si>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</si>
  <si>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</si>
  <si>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</si>
  <si>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</si>
  <si>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</si>
  <si>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</si>
  <si>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</si>
  <si>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</si>
  <si>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</si>
  <si>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</si>
  <si>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</si>
  <si>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</si>
  <si>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</si>
  <si>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</si>
  <si>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</si>
  <si>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</si>
  <si>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</si>
  <si>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</si>
  <si>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</si>
  <si>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</si>
  <si>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</si>
  <si>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</si>
  <si>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</si>
  <si>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</si>
  <si>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</si>
  <si>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</si>
  <si>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</si>
  <si>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</si>
  <si>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</si>
  <si>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</si>
  <si>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</si>
  <si>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</si>
  <si>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</si>
  <si>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</si>
  <si>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</si>
  <si>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</si>
  <si>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</si>
  <si>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</si>
  <si>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</si>
  <si>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</si>
  <si>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</si>
  <si>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</si>
  <si>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</si>
  <si>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</si>
  <si>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</si>
  <si>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</si>
  <si>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</si>
  <si>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</si>
  <si>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</si>
  <si>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</si>
  <si>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</si>
  <si>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</si>
  <si>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</si>
  <si>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</si>
  <si>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</si>
  <si>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</si>
  <si>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</si>
  <si>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</si>
  <si>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</si>
  <si>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</si>
  <si>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</si>
  <si>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</si>
  <si>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</si>
  <si>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</si>
  <si>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</si>
  <si>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</si>
  <si>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</si>
  <si>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</si>
  <si>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</si>
  <si>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</si>
  <si>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</si>
  <si>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</si>
  <si>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</si>
  <si>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</si>
  <si>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</si>
  <si>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</si>
  <si>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</si>
  <si>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</si>
  <si>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</si>
  <si>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</si>
  <si>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</si>
  <si>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</si>
  <si>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</si>
  <si>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</si>
  <si>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</si>
  <si>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</si>
  <si>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</si>
  <si>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</si>
  <si>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</si>
  <si>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</si>
  <si>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</si>
  <si>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</si>
  <si>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</si>
  <si>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</si>
  <si>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</si>
  <si>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</si>
  <si>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</si>
  <si>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</si>
  <si>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</si>
  <si>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</si>
  <si>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</si>
  <si>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</si>
  <si>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</si>
  <si>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</si>
  <si>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</si>
  <si>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</si>
  <si>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</si>
  <si>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</si>
  <si>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</si>
  <si>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</si>
  <si>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</si>
  <si>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</si>
  <si>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</si>
  <si>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</si>
  <si>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</si>
  <si>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</si>
  <si>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</si>
  <si>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</si>
  <si>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</si>
  <si>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</si>
  <si>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</si>
  <si>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</si>
  <si>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</si>
  <si>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</si>
  <si>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</si>
  <si>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</si>
  <si>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</si>
  <si>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</si>
  <si>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</si>
  <si>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</si>
  <si>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</si>
  <si>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</si>
  <si>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</si>
  <si>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</si>
  <si>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</si>
  <si>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</si>
  <si>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</si>
  <si>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</si>
  <si>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</si>
  <si>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</si>
  <si>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</si>
  <si>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</si>
  <si>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</si>
  <si>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</si>
  <si>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</si>
  <si>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</si>
  <si>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</si>
  <si>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</si>
  <si>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</si>
  <si>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</si>
  <si>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</si>
  <si>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</si>
  <si>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</si>
  <si>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</si>
  <si>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</si>
  <si>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</si>
  <si>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</si>
  <si>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</si>
  <si>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</si>
  <si>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</si>
  <si>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</si>
  <si>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</si>
  <si>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</si>
  <si>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</si>
  <si>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</si>
  <si>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</si>
  <si>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</si>
  <si>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</si>
  <si>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</si>
  <si>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</si>
  <si>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</si>
  <si>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</si>
  <si>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</si>
  <si>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</si>
  <si>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</si>
  <si>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</si>
  <si>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</si>
  <si>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</si>
  <si>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</si>
  <si>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</si>
  <si>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</si>
  <si>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</si>
  <si>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</si>
  <si>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</si>
  <si>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</si>
  <si>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</si>
  <si>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</si>
  <si>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</si>
  <si>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</si>
  <si>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</si>
  <si>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</si>
  <si>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</si>
  <si>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</si>
  <si>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</si>
  <si>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</si>
  <si>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</si>
  <si>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</si>
  <si>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</si>
  <si>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</si>
  <si>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</si>
  <si>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</si>
  <si>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</si>
  <si>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</si>
  <si>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</si>
  <si>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</si>
  <si>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</si>
  <si>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</si>
  <si>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</si>
  <si>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</si>
  <si>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</si>
  <si>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</si>
  <si>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</si>
  <si>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</si>
  <si>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</si>
  <si>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</si>
  <si>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</si>
  <si>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</si>
  <si>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</si>
  <si>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</si>
  <si>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</si>
  <si>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</si>
  <si>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</si>
  <si>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</si>
  <si>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</si>
  <si>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</si>
  <si>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</si>
  <si>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</si>
  <si>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</si>
  <si>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</si>
  <si>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</si>
  <si>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</si>
  <si>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</si>
  <si>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</si>
  <si>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</si>
  <si>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</si>
  <si>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</si>
  <si>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</si>
  <si>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</si>
  <si>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</si>
  <si>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</si>
  <si>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</si>
  <si>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</si>
  <si>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</si>
  <si>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</si>
  <si>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</si>
  <si>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</si>
  <si>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</si>
  <si>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</si>
  <si>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</si>
  <si>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</si>
  <si>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</si>
  <si>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</si>
  <si>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</si>
  <si>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</si>
  <si>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</si>
  <si>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</si>
  <si>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</si>
  <si>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</si>
  <si>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</si>
  <si>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</si>
  <si>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</si>
  <si>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</si>
  <si>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</si>
  <si>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</si>
  <si>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</si>
  <si>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</si>
  <si>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</si>
  <si>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</si>
  <si>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</si>
  <si>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</si>
  <si>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</si>
  <si>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</si>
  <si>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</si>
  <si>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</si>
  <si>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</si>
  <si>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</si>
  <si>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</si>
  <si>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</si>
  <si>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</si>
  <si>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</si>
  <si>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</si>
  <si>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</si>
  <si>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</si>
  <si>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</si>
  <si>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</si>
  <si>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</si>
  <si>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</si>
  <si>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</si>
  <si>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</si>
  <si>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</si>
  <si>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</si>
  <si>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</si>
  <si>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</si>
  <si>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</si>
  <si>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</si>
  <si>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</si>
  <si>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</si>
  <si>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</si>
  <si>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</si>
  <si>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</si>
  <si>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</si>
  <si>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</si>
  <si>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</si>
  <si>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</si>
  <si>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</si>
  <si>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</si>
  <si>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</si>
  <si>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</si>
  <si>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</si>
  <si>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</si>
  <si>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</si>
  <si>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</si>
  <si>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</si>
  <si>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</si>
  <si>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</si>
  <si>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</si>
  <si>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</si>
  <si>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</si>
  <si>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</si>
  <si>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</si>
  <si>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</si>
  <si>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</si>
  <si>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</si>
  <si>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</si>
  <si>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</si>
  <si>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</si>
  <si>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</si>
  <si>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</si>
  <si>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</si>
  <si>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</si>
  <si>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</si>
  <si>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</si>
  <si>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</si>
  <si>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</si>
  <si>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</si>
  <si>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</si>
  <si>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</si>
  <si>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</si>
  <si>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</si>
  <si>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</si>
  <si>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</si>
  <si>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</si>
  <si>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</si>
  <si>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</si>
  <si>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</si>
  <si>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</si>
  <si>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</si>
  <si>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</si>
  <si>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</si>
  <si>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</si>
  <si>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</si>
  <si>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</si>
  <si>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</si>
  <si>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</si>
  <si>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</si>
  <si>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</si>
  <si>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</si>
  <si>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</si>
  <si>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</si>
  <si>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</si>
  <si>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</si>
  <si>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</si>
  <si>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</si>
  <si>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</si>
  <si>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</si>
  <si>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</si>
  <si>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</si>
  <si>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</si>
  <si>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</si>
  <si>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</si>
  <si>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</si>
  <si>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</si>
  <si>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</si>
  <si>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</si>
  <si>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</si>
  <si>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</si>
  <si>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</si>
  <si>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</si>
  <si>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</si>
  <si>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</si>
  <si>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</si>
  <si>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</si>
  <si>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</si>
  <si>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</si>
  <si>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</si>
  <si>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</si>
  <si>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</si>
  <si>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</si>
  <si>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</si>
  <si>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</si>
  <si>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</si>
  <si>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</si>
  <si>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</si>
  <si>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</si>
  <si>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</si>
  <si>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</si>
  <si>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</si>
  <si>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</si>
  <si>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</si>
  <si>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</si>
  <si>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</si>
  <si>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</si>
  <si>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</si>
  <si>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</si>
  <si>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</si>
  <si>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</si>
  <si>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</si>
  <si>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</si>
  <si>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</si>
  <si>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</si>
  <si>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</si>
  <si>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</si>
  <si>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</si>
  <si>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</si>
  <si>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</si>
  <si>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</si>
  <si>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</si>
  <si>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</si>
  <si>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</si>
  <si>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</si>
  <si>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</si>
  <si>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</si>
  <si>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</si>
  <si>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</si>
  <si>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</si>
  <si>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</si>
  <si>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</si>
  <si>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</si>
  <si>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</si>
  <si>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</si>
  <si>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</si>
  <si>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</si>
  <si>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</si>
  <si>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</si>
  <si>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</si>
  <si>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</si>
  <si>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</si>
  <si>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</si>
  <si>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</si>
  <si>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</si>
  <si>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</si>
  <si>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</si>
  <si>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</si>
  <si>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</si>
  <si>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</si>
  <si>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</si>
  <si>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</si>
  <si>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</si>
  <si>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</si>
  <si>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</si>
  <si>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</si>
  <si>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</si>
  <si>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</si>
  <si>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</si>
  <si>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</si>
  <si>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</si>
  <si>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</si>
  <si>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</si>
  <si>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</si>
  <si>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</si>
  <si>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</si>
  <si>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</si>
  <si>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</si>
  <si>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</si>
  <si>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</si>
  <si>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</si>
  <si>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</si>
  <si>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</si>
  <si>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</si>
  <si>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</si>
  <si>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</si>
  <si>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</si>
  <si>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</si>
  <si>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</si>
  <si>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</si>
  <si>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</si>
  <si>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</si>
  <si>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</si>
  <si>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</si>
  <si>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</si>
  <si>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</si>
  <si>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</si>
  <si>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</si>
  <si>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</si>
  <si>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</si>
  <si>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</si>
  <si>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</si>
  <si>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</si>
  <si>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</si>
  <si>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</si>
  <si>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</si>
  <si>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</si>
  <si>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</si>
  <si>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</si>
  <si>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</si>
  <si>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</si>
  <si>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</si>
  <si>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</si>
  <si>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</si>
  <si>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</si>
  <si>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</si>
  <si>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</si>
  <si>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</si>
  <si>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</si>
  <si>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</si>
  <si>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</si>
  <si>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</si>
  <si>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</si>
  <si>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</si>
  <si>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</si>
  <si>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</si>
  <si>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</si>
  <si>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</si>
  <si>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</si>
  <si>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</si>
  <si>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</si>
  <si>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</si>
  <si>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</si>
  <si>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</si>
  <si>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</si>
  <si>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</si>
  <si>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</si>
  <si>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</si>
  <si>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</si>
  <si>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</si>
  <si>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</si>
  <si>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</si>
  <si>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</si>
  <si>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</si>
  <si>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</si>
  <si>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</si>
  <si>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</si>
  <si>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</si>
  <si>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</si>
  <si>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</si>
  <si>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</si>
  <si>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</si>
  <si>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</si>
  <si>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</si>
  <si>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</si>
  <si>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</si>
  <si>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</si>
  <si>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</si>
  <si>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</si>
  <si>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</si>
  <si>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</si>
  <si>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</si>
  <si>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</si>
  <si>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</si>
  <si>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</si>
  <si>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</si>
  <si>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</si>
  <si>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</si>
  <si>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</si>
  <si>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</si>
  <si>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</si>
  <si>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</si>
  <si>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</si>
  <si>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</si>
  <si>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</si>
  <si>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</si>
  <si>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</si>
  <si>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</si>
  <si>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</si>
  <si>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</si>
  <si>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</si>
  <si>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</si>
  <si>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</si>
  <si>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</si>
  <si>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</si>
  <si>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</si>
  <si>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</si>
  <si>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</si>
  <si>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</si>
  <si>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</si>
  <si>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</si>
  <si>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</si>
  <si>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</si>
  <si>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</si>
  <si>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</si>
  <si>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</si>
  <si>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</si>
  <si>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</si>
  <si>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</si>
  <si>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</si>
  <si>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</si>
  <si>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</si>
  <si>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</si>
  <si>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</si>
  <si>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</si>
  <si>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</si>
  <si>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</si>
  <si>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</si>
  <si>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</si>
  <si>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</si>
  <si>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</si>
  <si>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</si>
  <si>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</si>
  <si>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</si>
  <si>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</si>
  <si>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</si>
  <si>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</si>
  <si>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</si>
  <si>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</si>
  <si>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</si>
  <si>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</si>
  <si>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</si>
  <si>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</si>
  <si>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</si>
  <si>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</si>
  <si>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</si>
  <si>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</si>
  <si>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</si>
  <si>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</si>
  <si>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</si>
  <si>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</si>
  <si>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</si>
  <si>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</si>
  <si>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</si>
  <si>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</si>
  <si>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</si>
  <si>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</si>
  <si>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</si>
  <si>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</si>
  <si>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</si>
  <si>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</si>
  <si>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</si>
  <si>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</si>
  <si>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</si>
  <si>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</si>
  <si>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</si>
  <si>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</si>
  <si>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</si>
  <si>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</si>
  <si>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</si>
  <si>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</si>
  <si>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</si>
  <si>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</si>
  <si>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</si>
  <si>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</si>
  <si>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</si>
  <si>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</si>
  <si>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</si>
  <si>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</si>
  <si>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</si>
  <si>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</si>
  <si>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</si>
  <si>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</si>
  <si>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</si>
  <si>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</si>
  <si>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</si>
  <si>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</si>
  <si>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</si>
  <si>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</si>
  <si>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</si>
  <si>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</si>
  <si>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</si>
  <si>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</si>
  <si>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</si>
  <si>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</si>
  <si>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</si>
  <si>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</si>
  <si>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</si>
  <si>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</si>
  <si>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</si>
  <si>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</si>
  <si>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</si>
  <si>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</si>
  <si>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</si>
  <si>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</si>
  <si>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</si>
  <si>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</si>
  <si>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</si>
  <si>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</si>
  <si>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</si>
  <si>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</si>
  <si>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</si>
  <si>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</si>
  <si>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</si>
  <si>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</si>
  <si>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</si>
  <si>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</si>
  <si>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</si>
  <si>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</si>
  <si>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</si>
  <si>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</si>
  <si>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</si>
  <si>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</si>
  <si>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</si>
  <si>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</si>
  <si>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</si>
  <si>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</si>
  <si>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</si>
  <si>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</si>
  <si>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</si>
  <si>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</si>
  <si>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</si>
  <si>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</si>
  <si>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</si>
  <si>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</si>
  <si>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</si>
  <si>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</si>
  <si>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</si>
  <si>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</si>
  <si>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</si>
  <si>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</si>
  <si>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</si>
  <si>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</si>
  <si>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</si>
  <si>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</si>
  <si>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</si>
  <si>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</si>
  <si>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</si>
  <si>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</si>
  <si>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</si>
  <si>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</si>
  <si>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</si>
  <si>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</si>
  <si>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</si>
  <si>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</si>
  <si>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</si>
  <si>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</si>
  <si>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</si>
  <si>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</si>
  <si>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</si>
  <si>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</si>
  <si>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</si>
  <si>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</si>
  <si>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</si>
  <si>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</si>
  <si>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</si>
  <si>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</si>
  <si>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</si>
  <si>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</si>
  <si>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</si>
  <si>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</si>
  <si>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</si>
  <si>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</si>
  <si>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</si>
  <si>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</si>
  <si>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</si>
  <si>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</si>
  <si>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</si>
  <si>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</si>
  <si>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</si>
  <si>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</si>
  <si>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</si>
  <si>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</si>
  <si>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</si>
  <si>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</si>
  <si>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</si>
  <si>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</si>
  <si>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</si>
  <si>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</si>
  <si>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</si>
  <si>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</si>
  <si>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</si>
  <si>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</si>
  <si>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</si>
  <si>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</si>
  <si>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</si>
  <si>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</si>
  <si>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</si>
  <si>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</si>
  <si>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</si>
  <si>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</si>
  <si>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</si>
  <si>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</si>
  <si>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</si>
  <si>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</si>
  <si>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</si>
  <si>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</si>
  <si>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</si>
  <si>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</si>
  <si>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</si>
  <si>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</si>
  <si>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</si>
  <si>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</si>
  <si>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</si>
  <si>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</si>
  <si>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</si>
  <si>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</si>
  <si>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</si>
  <si>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</si>
  <si>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</si>
  <si>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</si>
  <si>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</si>
  <si>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</si>
  <si>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</si>
  <si>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</si>
  <si>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</si>
  <si>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</si>
  <si>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</si>
  <si>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</si>
  <si>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</si>
  <si>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</si>
  <si>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</si>
  <si>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</si>
  <si>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</si>
  <si>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</si>
  <si>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</si>
  <si>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</si>
  <si>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</si>
  <si>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</si>
  <si>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</si>
  <si>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</si>
  <si>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</si>
  <si>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</si>
  <si>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</si>
  <si>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</si>
  <si>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</si>
  <si>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</si>
  <si>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</si>
  <si>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</si>
  <si>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</si>
  <si>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</si>
  <si>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</si>
  <si>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</si>
  <si>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</si>
  <si>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</si>
  <si>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</si>
  <si>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</si>
  <si>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</si>
  <si>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</si>
  <si>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</si>
  <si>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</si>
  <si>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</si>
  <si>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</si>
  <si>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</si>
  <si>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</si>
  <si>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</si>
  <si>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</si>
  <si>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</si>
  <si>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</si>
  <si>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</si>
  <si>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</si>
  <si>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</si>
  <si>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</si>
  <si>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</si>
  <si>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</si>
  <si>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</si>
  <si>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</si>
  <si>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</si>
  <si>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</si>
  <si>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</si>
  <si>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</si>
  <si>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</si>
  <si>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</si>
  <si>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</si>
  <si>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</si>
  <si>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</si>
  <si>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</si>
  <si>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</si>
  <si>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</si>
  <si>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</si>
  <si>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</si>
  <si>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</si>
  <si>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</si>
  <si>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</si>
  <si>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</si>
  <si>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</si>
  <si>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</si>
  <si>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</si>
  <si>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</si>
  <si>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</si>
  <si>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</si>
  <si>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</si>
  <si>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</si>
  <si>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</si>
  <si>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</si>
  <si>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</si>
  <si>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</si>
  <si>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</si>
  <si>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</si>
  <si>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</si>
  <si>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</si>
  <si>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</si>
  <si>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</si>
  <si>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</si>
  <si>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</si>
  <si>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</si>
  <si>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</si>
  <si>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</si>
  <si>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</si>
  <si>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</si>
  <si>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</si>
  <si>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</si>
  <si>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</si>
  <si>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</si>
  <si>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</si>
  <si>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</si>
  <si>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</si>
  <si>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</si>
  <si>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</si>
  <si>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</si>
  <si>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</si>
  <si>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</si>
  <si>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</si>
  <si>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</si>
  <si>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</si>
  <si>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</si>
  <si>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</si>
  <si>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</si>
  <si>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</si>
  <si>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</si>
  <si>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</si>
  <si>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</si>
  <si>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</si>
  <si>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</si>
  <si>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</si>
  <si>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</si>
  <si>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</si>
  <si>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</si>
  <si>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</si>
  <si>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</si>
  <si>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</si>
  <si>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</si>
  <si>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</si>
  <si>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</si>
  <si>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</si>
  <si>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</si>
  <si>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</si>
  <si>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</si>
  <si>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</si>
  <si>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</si>
  <si>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</si>
  <si>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</si>
  <si>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</si>
  <si>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</si>
  <si>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</si>
  <si>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</si>
  <si>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</si>
  <si>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</si>
  <si>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</si>
  <si>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</si>
  <si>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</si>
  <si>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</si>
  <si>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</si>
  <si>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</si>
  <si>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</si>
  <si>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</si>
  <si>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</si>
  <si>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</si>
  <si>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</si>
  <si>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</si>
  <si>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</si>
  <si>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</si>
  <si>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</si>
  <si>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</si>
  <si>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</si>
  <si>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</si>
  <si>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</si>
  <si>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</si>
  <si>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</si>
  <si>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</si>
  <si>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</si>
  <si>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</si>
  <si>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</si>
  <si>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</si>
  <si>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</si>
  <si>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</si>
  <si>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</si>
  <si>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</si>
  <si>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</si>
  <si>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</si>
  <si>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</si>
  <si>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</si>
  <si>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</si>
  <si>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</si>
  <si>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</si>
  <si>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</si>
  <si>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</si>
  <si>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</si>
  <si>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</si>
  <si>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</si>
  <si>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</si>
  <si>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</si>
  <si>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</si>
  <si>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</si>
  <si>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</si>
  <si>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</si>
  <si>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</si>
  <si>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</si>
  <si>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</si>
  <si>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</si>
  <si>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</si>
  <si>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</si>
  <si>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</si>
  <si>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</si>
  <si>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</si>
  <si>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</si>
  <si>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</si>
  <si>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</si>
  <si>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</si>
  <si>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</si>
  <si>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</si>
  <si>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</si>
  <si>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</si>
  <si>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</si>
  <si>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</si>
  <si>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</si>
  <si>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</si>
  <si>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</si>
  <si>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</si>
  <si>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</si>
  <si>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</si>
  <si>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</si>
  <si>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</si>
  <si>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</si>
  <si>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</si>
  <si>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</si>
  <si>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</si>
  <si>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</si>
  <si>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</si>
  <si>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</si>
  <si>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</si>
  <si>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</si>
  <si>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</si>
  <si>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</si>
  <si>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</si>
  <si>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</si>
  <si>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</si>
  <si>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</si>
  <si>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</si>
  <si>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</si>
  <si>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</si>
  <si>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</si>
  <si>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</si>
  <si>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</si>
  <si>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</si>
  <si>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</si>
  <si>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</si>
  <si>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</si>
  <si>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</si>
  <si>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</si>
  <si>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</si>
  <si>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</si>
  <si>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</si>
  <si>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</si>
  <si>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</si>
  <si>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</si>
  <si>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</si>
  <si>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</si>
  <si>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</si>
  <si>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</si>
  <si>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</si>
  <si>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</si>
  <si>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</si>
  <si>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</si>
  <si>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</si>
  <si>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</si>
  <si>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</si>
  <si>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</si>
  <si>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</si>
  <si>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</si>
  <si>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</si>
  <si>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</si>
  <si>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</si>
  <si>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</si>
  <si>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</si>
  <si>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</si>
  <si>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</si>
  <si>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</si>
  <si>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</si>
  <si>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</si>
  <si>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</si>
  <si>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</si>
  <si>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</si>
  <si>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</si>
  <si>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</si>
  <si>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</si>
  <si>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</si>
  <si>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</si>
  <si>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</si>
  <si>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</si>
  <si>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</si>
  <si>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</si>
  <si>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</si>
  <si>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</si>
  <si>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</si>
  <si>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</si>
  <si>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</si>
  <si>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</si>
  <si>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</si>
  <si>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</si>
  <si>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</si>
  <si>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</si>
  <si>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</si>
  <si>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</si>
  <si>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</si>
  <si>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</si>
  <si>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</si>
  <si>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</si>
  <si>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</si>
  <si>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</si>
  <si>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</si>
  <si>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</si>
  <si>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</si>
  <si>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</si>
  <si>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</si>
  <si>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</si>
  <si>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</si>
  <si>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</si>
  <si>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</si>
  <si>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</si>
  <si>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</si>
  <si>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</si>
  <si>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</si>
  <si>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</si>
  <si>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</si>
  <si>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</si>
  <si>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</si>
  <si>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</si>
  <si>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</si>
  <si>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</si>
  <si>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</si>
  <si>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</si>
  <si>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</si>
  <si>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</si>
  <si>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</si>
  <si>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</si>
  <si>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</si>
  <si>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</si>
  <si>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</si>
  <si>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</si>
  <si>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</si>
  <si>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</si>
  <si>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</si>
  <si>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</si>
  <si>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</si>
  <si>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</si>
  <si>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</si>
  <si>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</si>
  <si>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</si>
  <si>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</si>
  <si>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</si>
  <si>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</si>
  <si>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</si>
  <si>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</si>
  <si>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</si>
  <si>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</si>
  <si>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</si>
  <si>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</si>
  <si>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</si>
  <si>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</si>
  <si>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</si>
  <si>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</si>
  <si>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</si>
  <si>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</si>
  <si>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</si>
  <si>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</si>
  <si>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</si>
  <si>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</si>
  <si>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</si>
  <si>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</si>
  <si>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</si>
  <si>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</si>
  <si>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</si>
  <si>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</si>
  <si>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</si>
  <si>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</si>
  <si>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</si>
  <si>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</si>
  <si>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</si>
  <si>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</si>
  <si>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</si>
  <si>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</si>
  <si>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</si>
  <si>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</si>
  <si>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</si>
  <si>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</si>
  <si>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</si>
  <si>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</si>
  <si>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</si>
  <si>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</si>
  <si>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</si>
  <si>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</si>
  <si>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</si>
  <si>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</si>
  <si>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</si>
  <si>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</si>
  <si>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</si>
  <si>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</si>
  <si>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</si>
  <si>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</si>
  <si>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</si>
  <si>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</si>
  <si>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</si>
  <si>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</si>
  <si>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</si>
  <si>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</si>
  <si>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</si>
  <si>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</si>
  <si>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</si>
  <si>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</si>
  <si>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</si>
  <si>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</si>
  <si>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</si>
  <si>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</si>
  <si>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</si>
  <si>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</si>
  <si>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</si>
  <si>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</si>
  <si>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</si>
  <si>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</si>
  <si>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</si>
  <si>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</si>
  <si>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</si>
  <si>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</si>
  <si>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</si>
  <si>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</si>
  <si>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</si>
  <si>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</si>
  <si>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</si>
  <si>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</si>
  <si>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</si>
  <si>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</si>
  <si>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</si>
  <si>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</si>
  <si>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</si>
  <si>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</si>
  <si>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</si>
  <si>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</si>
  <si>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</si>
  <si>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</si>
  <si>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</si>
  <si>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</si>
  <si>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</si>
  <si>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</si>
  <si>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</si>
  <si>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</si>
  <si>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</si>
  <si>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</si>
  <si>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</si>
  <si>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</si>
  <si>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</si>
  <si>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</si>
  <si>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</si>
  <si>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</si>
  <si>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</si>
  <si>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</si>
  <si>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</si>
  <si>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</si>
  <si>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</si>
  <si>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</si>
  <si>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</si>
  <si>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</si>
  <si>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</si>
  <si>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</si>
  <si>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</si>
  <si>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</si>
  <si>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</si>
  <si>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</si>
  <si>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</si>
  <si>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</si>
  <si>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</si>
  <si>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</si>
  <si>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</si>
  <si>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</si>
  <si>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</si>
  <si>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</si>
  <si>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</si>
  <si>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</si>
  <si>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</si>
  <si>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</si>
  <si>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</si>
  <si>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</si>
  <si>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</si>
  <si>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</si>
  <si>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</si>
  <si>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</si>
  <si>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</si>
  <si>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</si>
  <si>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</si>
  <si>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</si>
  <si>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</si>
  <si>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</si>
  <si>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</si>
  <si>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</si>
  <si>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</si>
  <si>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</si>
  <si>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</si>
  <si>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</si>
  <si>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</si>
  <si>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</si>
  <si>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</si>
  <si>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</si>
  <si>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</si>
  <si>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</si>
  <si>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</si>
  <si>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</si>
  <si>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</si>
  <si>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</si>
  <si>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</si>
  <si>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</si>
  <si>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</si>
  <si>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</si>
  <si>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</si>
  <si>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</si>
  <si>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</si>
  <si>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</si>
  <si>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</si>
  <si>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</si>
  <si>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</si>
  <si>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</si>
  <si>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</si>
  <si>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</si>
  <si>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</si>
  <si>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</si>
  <si>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</si>
  <si>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</si>
  <si>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</si>
  <si>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</si>
  <si>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</si>
  <si>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</si>
  <si>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</si>
  <si>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</si>
  <si>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</si>
  <si>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</si>
  <si>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</si>
  <si>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</si>
  <si>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</si>
  <si>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</si>
  <si>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</si>
  <si>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</si>
  <si>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</si>
  <si>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</si>
  <si>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</si>
  <si>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</si>
  <si>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</si>
  <si>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</si>
  <si>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</si>
  <si>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</si>
  <si>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</si>
  <si>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</si>
  <si>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</si>
  <si>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</si>
  <si>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</si>
  <si>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</si>
  <si>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</si>
  <si>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</si>
  <si>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</si>
  <si>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</si>
  <si>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</si>
  <si>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</si>
  <si>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</si>
  <si>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</si>
  <si>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</si>
  <si>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</si>
  <si>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</si>
  <si>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</si>
  <si>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</si>
  <si>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</si>
  <si>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</si>
  <si>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</si>
  <si>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</si>
  <si>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</si>
  <si>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</si>
  <si>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</si>
  <si>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</si>
  <si>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</si>
  <si>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</si>
  <si>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</si>
  <si>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</si>
  <si>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</si>
  <si>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</si>
  <si>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</si>
  <si>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</si>
  <si>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</si>
  <si>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</si>
  <si>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</si>
  <si>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</si>
  <si>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</si>
  <si>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</si>
  <si>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</si>
  <si>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</si>
  <si>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</si>
  <si>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</si>
  <si>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</si>
  <si>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</si>
  <si>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</si>
  <si>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</si>
  <si>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</si>
  <si>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</si>
  <si>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</si>
  <si>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</si>
  <si>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</si>
  <si>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</si>
  <si>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</si>
  <si>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</si>
  <si>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</si>
  <si>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</si>
  <si>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</si>
  <si>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</si>
  <si>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</si>
  <si>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</si>
  <si>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</si>
  <si>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</si>
  <si>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</si>
  <si>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</si>
  <si>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</si>
  <si>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</si>
  <si>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</si>
  <si>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</si>
  <si>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</si>
  <si>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</si>
  <si>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</si>
  <si>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</si>
  <si>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</si>
  <si>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</si>
  <si>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</si>
  <si>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</si>
  <si>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</si>
  <si>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</si>
  <si>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</si>
  <si>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</si>
  <si>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</si>
  <si>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</si>
  <si>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</si>
  <si>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</si>
  <si>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</si>
  <si>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</si>
  <si>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</si>
  <si>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</si>
  <si>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</si>
  <si>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</si>
  <si>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</si>
  <si>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</si>
  <si>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</si>
  <si>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</si>
  <si>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</si>
  <si>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</si>
  <si>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</si>
  <si>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</si>
  <si>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</si>
  <si>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</si>
  <si>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</si>
  <si>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</si>
  <si>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</si>
  <si>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</si>
  <si>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</si>
  <si>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</si>
  <si>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</si>
  <si>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</si>
  <si>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</si>
  <si>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</si>
  <si>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</si>
  <si>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</si>
  <si>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</si>
  <si>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</si>
  <si>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</si>
  <si>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</si>
  <si>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</si>
  <si>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</si>
  <si>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</si>
  <si>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</si>
  <si>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</si>
  <si>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</si>
  <si>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</si>
  <si>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</si>
  <si>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</si>
  <si>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</si>
  <si>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</si>
  <si>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</si>
  <si>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</si>
  <si>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</si>
  <si>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</si>
  <si>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</si>
  <si>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</si>
  <si>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</si>
  <si>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</si>
  <si>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</si>
  <si>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</si>
  <si>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</si>
  <si>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</si>
  <si>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</si>
  <si>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</si>
  <si>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</si>
  <si>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</si>
  <si>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</si>
  <si>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</si>
  <si>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</si>
  <si>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</si>
  <si>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</si>
  <si>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</si>
  <si>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</si>
  <si>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</si>
  <si>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</si>
  <si>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</si>
  <si>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</si>
  <si>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</si>
  <si>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</si>
  <si>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</si>
  <si>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</si>
  <si>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</si>
  <si>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</si>
  <si>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</si>
  <si>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</si>
  <si>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</si>
  <si>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</si>
  <si>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</si>
  <si>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</si>
  <si>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</si>
  <si>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</si>
  <si>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</si>
  <si>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</si>
  <si>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</si>
  <si>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</si>
  <si>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</si>
  <si>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</si>
  <si>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</si>
  <si>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</si>
  <si>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</si>
  <si>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</si>
  <si>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</si>
  <si>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</si>
  <si>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</si>
  <si>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</si>
  <si>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</si>
  <si>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</si>
  <si>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</si>
  <si>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</si>
  <si>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</si>
  <si>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</si>
  <si>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</si>
  <si>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</si>
  <si>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</si>
  <si>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</si>
  <si>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</si>
  <si>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</si>
  <si>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</si>
  <si>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</si>
  <si>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</si>
  <si>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</si>
  <si>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</si>
  <si>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</si>
  <si>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</si>
  <si>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</si>
  <si>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</si>
  <si>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</si>
  <si>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</si>
  <si>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</si>
  <si>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</si>
  <si>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</si>
  <si>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</si>
  <si>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</si>
  <si>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</si>
  <si>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</si>
  <si>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</si>
  <si>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</si>
  <si>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</si>
  <si>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</si>
  <si>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</si>
  <si>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</si>
  <si>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</si>
  <si>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</si>
  <si>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</si>
  <si>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</si>
  <si>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</si>
  <si>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</si>
  <si>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</si>
  <si>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</si>
  <si>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</si>
  <si>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</si>
  <si>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</si>
  <si>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</si>
  <si>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</si>
  <si>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</si>
  <si>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</si>
  <si>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</si>
  <si>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</si>
  <si>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</si>
  <si>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</si>
  <si>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</si>
  <si>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</si>
  <si>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</si>
  <si>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</si>
  <si>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</si>
  <si>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</si>
  <si>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</si>
  <si>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</si>
  <si>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</si>
  <si>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</si>
  <si>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</si>
  <si>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</si>
  <si>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</si>
  <si>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</si>
  <si>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</si>
  <si>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</si>
  <si>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</si>
  <si>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</si>
  <si>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</si>
  <si>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</si>
  <si>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</si>
  <si>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</si>
  <si>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</si>
  <si>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</si>
  <si>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</si>
  <si>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</si>
  <si>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</si>
  <si>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</si>
  <si>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</si>
  <si>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</si>
  <si>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</si>
  <si>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</si>
  <si>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</si>
  <si>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</si>
  <si>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</si>
  <si>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</si>
  <si>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</si>
  <si>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</si>
  <si>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</si>
  <si>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</si>
  <si>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</si>
  <si>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</si>
  <si>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</si>
  <si>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</si>
  <si>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</si>
  <si>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</si>
  <si>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</si>
  <si>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</si>
  <si>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</si>
  <si>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</si>
  <si>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</si>
  <si>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</si>
  <si>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</si>
  <si>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</si>
  <si>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</si>
  <si>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</si>
  <si>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</si>
  <si>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</si>
  <si>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</si>
  <si>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</si>
  <si>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</si>
  <si>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</si>
  <si>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</si>
  <si>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</si>
  <si>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</si>
  <si>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</si>
  <si>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</si>
  <si>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</si>
  <si>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</si>
  <si>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</si>
  <si>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</si>
  <si>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</si>
  <si>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</si>
  <si>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</si>
  <si>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</si>
  <si>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</si>
  <si>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</si>
  <si>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</si>
  <si>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</si>
  <si>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</si>
  <si>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</si>
  <si>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</si>
  <si>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</si>
  <si>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</si>
  <si>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</si>
  <si>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</si>
  <si>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</si>
  <si>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</si>
  <si>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</si>
  <si>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</si>
  <si>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</si>
  <si>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</si>
  <si>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</si>
  <si>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</si>
  <si>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</si>
  <si>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</si>
  <si>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</si>
  <si>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</si>
  <si>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</si>
  <si>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</si>
  <si>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</si>
  <si>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</si>
  <si>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</si>
  <si>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</si>
  <si>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</si>
  <si>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</si>
  <si>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</si>
  <si>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</si>
  <si>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</si>
  <si>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</si>
  <si>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</si>
  <si>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</si>
  <si>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</si>
  <si>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</si>
  <si>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</si>
  <si>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</si>
  <si>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</si>
  <si>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</si>
  <si>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</si>
  <si>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</si>
  <si>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</si>
  <si>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</si>
  <si>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</si>
  <si>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</si>
  <si>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</si>
  <si>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</si>
  <si>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</si>
  <si>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</si>
  <si>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</si>
  <si>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</si>
  <si>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</si>
  <si>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</si>
  <si>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</si>
  <si>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</si>
  <si>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</si>
  <si>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</si>
  <si>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</si>
  <si>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</si>
  <si>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</si>
  <si>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</si>
  <si>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</si>
  <si>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</si>
  <si>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</si>
  <si>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</si>
  <si>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</si>
  <si>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</si>
  <si>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</si>
  <si>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</si>
  <si>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</si>
  <si>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</si>
  <si>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</si>
  <si>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</si>
  <si>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</si>
  <si>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</si>
  <si>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</si>
  <si>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</si>
  <si>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</si>
  <si>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</si>
  <si>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</si>
  <si>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</si>
  <si>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</si>
  <si>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</si>
  <si>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</si>
  <si>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</si>
  <si>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</si>
  <si>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</si>
  <si>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</si>
  <si>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</si>
  <si>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</si>
  <si>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</si>
  <si>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</si>
  <si>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</si>
  <si>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</si>
  <si>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</si>
  <si>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</si>
  <si>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</si>
  <si>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</si>
  <si>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</si>
  <si>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</si>
  <si>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</si>
  <si>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</si>
  <si>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</si>
  <si>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</si>
  <si>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</si>
  <si>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</si>
  <si>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</si>
  <si>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</si>
  <si>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</si>
  <si>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</si>
  <si>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</si>
  <si>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</si>
  <si>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</si>
  <si>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</si>
  <si>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</si>
  <si>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</si>
  <si>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</si>
  <si>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</si>
  <si>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</si>
  <si>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</si>
  <si>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</si>
  <si>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</si>
  <si>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</si>
  <si>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</si>
  <si>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</si>
  <si>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</si>
  <si>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</si>
  <si>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</si>
  <si>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</si>
  <si>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</si>
  <si>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</si>
  <si>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</si>
  <si>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</si>
  <si>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</si>
  <si>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</si>
  <si>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</si>
  <si>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</si>
  <si>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</si>
  <si>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</si>
  <si>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</si>
  <si>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</si>
  <si>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</si>
  <si>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</si>
  <si>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</si>
  <si>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</si>
  <si>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</si>
  <si>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</si>
  <si>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</si>
  <si>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</si>
  <si>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</si>
  <si>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</si>
  <si>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</si>
  <si>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</si>
  <si>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</si>
  <si>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</si>
  <si>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</si>
  <si>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</si>
  <si>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</si>
  <si>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</si>
  <si>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</si>
  <si>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</si>
  <si>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</si>
  <si>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</si>
  <si>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</si>
  <si>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</si>
  <si>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</si>
  <si>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</si>
  <si>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</si>
  <si>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</si>
  <si>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</si>
  <si>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</si>
  <si>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</si>
  <si>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</si>
  <si>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</si>
  <si>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</si>
  <si>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</si>
  <si>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</si>
  <si>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</si>
  <si>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</si>
  <si>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</si>
  <si>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</si>
  <si>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</si>
  <si>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</si>
  <si>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</si>
  <si>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</si>
  <si>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</si>
  <si>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</si>
  <si>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</si>
  <si>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</si>
  <si>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</si>
  <si>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</si>
  <si>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</si>
  <si>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</si>
  <si>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</si>
  <si>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</si>
  <si>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</si>
  <si>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</si>
  <si>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</si>
  <si>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</si>
  <si>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</si>
  <si>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</si>
  <si>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</si>
  <si>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</si>
  <si>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</si>
  <si>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</si>
  <si>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</si>
  <si>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</si>
  <si>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</si>
  <si>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</si>
  <si>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</si>
  <si>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</si>
  <si>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</si>
  <si>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</si>
  <si>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</si>
  <si>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</si>
  <si>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</si>
  <si>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</si>
  <si>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</si>
  <si>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</si>
  <si>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</si>
  <si>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</si>
  <si>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</si>
  <si>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</si>
  <si>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</si>
  <si>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</si>
  <si>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</si>
  <si>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</si>
  <si>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</si>
  <si>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</si>
  <si>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</si>
  <si>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</si>
  <si>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</si>
  <si>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</si>
  <si>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</si>
  <si>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</si>
  <si>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</si>
  <si>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</si>
  <si>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</si>
  <si>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</si>
  <si>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</si>
  <si>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</si>
  <si>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</si>
  <si>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</si>
  <si>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</si>
  <si>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</si>
  <si>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</si>
  <si>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</si>
  <si>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</si>
  <si>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</si>
  <si>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</si>
  <si>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</si>
  <si>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</si>
  <si>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</si>
  <si>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</si>
  <si>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</si>
  <si>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</si>
  <si>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</si>
  <si>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</si>
  <si>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</si>
  <si>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</si>
  <si>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</si>
  <si>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</si>
  <si>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</si>
  <si>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</si>
  <si>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</si>
  <si>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</si>
  <si>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</si>
  <si>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</si>
  <si>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</si>
  <si>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</si>
  <si>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</si>
  <si>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</si>
  <si>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</si>
  <si>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</si>
  <si>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</si>
  <si>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</si>
  <si>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</si>
  <si>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</si>
  <si>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</si>
  <si>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</si>
  <si>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</si>
  <si>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</si>
  <si>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</si>
  <si>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</si>
  <si>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</si>
  <si>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</si>
  <si>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</si>
  <si>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</si>
  <si>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</si>
  <si>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</si>
  <si>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</si>
  <si>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</si>
  <si>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</si>
  <si>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</si>
  <si>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</si>
  <si>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</si>
  <si>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</si>
  <si>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</si>
  <si>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</si>
  <si>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</si>
  <si>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</si>
  <si>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</si>
  <si>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</si>
  <si>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</si>
  <si>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</si>
  <si>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</si>
  <si>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</si>
  <si>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</si>
  <si>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</si>
  <si>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</si>
  <si>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</si>
  <si>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</si>
  <si>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</si>
  <si>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</si>
  <si>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</si>
  <si>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</si>
  <si>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</si>
  <si>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</si>
  <si>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</si>
  <si>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</si>
  <si>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</si>
  <si>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</si>
  <si>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</si>
  <si>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</si>
  <si>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</si>
  <si>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</si>
  <si>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</si>
  <si>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</si>
  <si>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</si>
  <si>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</si>
  <si>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</si>
  <si>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</si>
  <si>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</si>
  <si>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</si>
  <si>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</si>
  <si>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</si>
  <si>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</si>
  <si>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</si>
  <si>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</si>
  <si>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</si>
  <si>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</si>
  <si>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</si>
  <si>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</si>
  <si>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</si>
  <si>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</si>
  <si>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</si>
  <si>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</si>
  <si>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</si>
  <si>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</si>
  <si>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</si>
  <si>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</si>
  <si>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</si>
  <si>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</si>
  <si>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</si>
  <si>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</si>
  <si>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</si>
  <si>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</si>
  <si>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</si>
  <si>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</si>
  <si>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</si>
  <si>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</si>
  <si>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</si>
  <si>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</si>
  <si>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</si>
  <si>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</si>
  <si>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</si>
  <si>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</si>
  <si>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</si>
  <si>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</si>
  <si>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</si>
  <si>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</si>
  <si>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</si>
  <si>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</si>
  <si>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</si>
  <si>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</si>
  <si>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</si>
  <si>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</si>
  <si>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</si>
  <si>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</si>
  <si>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</si>
  <si>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</si>
  <si>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</si>
  <si>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</si>
  <si>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</si>
  <si>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</si>
  <si>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</si>
  <si>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</si>
  <si>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</si>
  <si>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</si>
  <si>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</si>
  <si>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</si>
  <si>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</si>
  <si>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</si>
  <si>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</si>
  <si>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</si>
  <si>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</si>
  <si>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</si>
  <si>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</si>
  <si>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</si>
  <si>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</si>
  <si>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</si>
  <si>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</si>
  <si>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</si>
  <si>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</si>
  <si>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</si>
  <si>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</si>
  <si>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</si>
  <si>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</si>
  <si>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</si>
  <si>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</si>
  <si>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</si>
  <si>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</si>
  <si>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</si>
  <si>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</si>
  <si>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</si>
  <si>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</si>
  <si>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</si>
  <si>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</si>
  <si>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</si>
  <si>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</si>
  <si>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</si>
  <si>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</si>
  <si>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</si>
  <si>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</si>
  <si>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</si>
  <si>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</si>
  <si>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</si>
  <si>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</si>
  <si>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</si>
  <si>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</si>
  <si>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</si>
  <si>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</si>
  <si>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</si>
  <si>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</si>
  <si>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</si>
  <si>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</si>
  <si>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</si>
  <si>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</si>
  <si>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</si>
  <si>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</si>
  <si>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</si>
  <si>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</si>
  <si>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</si>
  <si>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</si>
  <si>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</si>
  <si>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</si>
  <si>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</si>
  <si>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</si>
  <si>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</si>
  <si>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</si>
  <si>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</si>
  <si>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</si>
  <si>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</si>
  <si>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</si>
  <si>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</si>
  <si>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</si>
  <si>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</si>
  <si>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</si>
  <si>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</si>
  <si>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</si>
  <si>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</si>
  <si>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</si>
  <si>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</si>
  <si>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</si>
  <si>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</si>
  <si>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</si>
  <si>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</si>
  <si>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</si>
  <si>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</si>
  <si>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</si>
  <si>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</si>
  <si>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</si>
  <si>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</si>
  <si>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</si>
  <si>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</si>
  <si>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</si>
  <si>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</si>
  <si>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</si>
  <si>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</si>
  <si>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</si>
  <si>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</si>
  <si>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</si>
  <si>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</si>
  <si>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</si>
  <si>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</si>
  <si>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</si>
  <si>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</si>
  <si>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</si>
  <si>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</si>
  <si>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</si>
  <si>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</si>
  <si>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</si>
  <si>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</si>
  <si>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</si>
  <si>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</si>
  <si>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</si>
  <si>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</si>
  <si>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</si>
  <si>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</si>
  <si>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</si>
  <si>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</si>
  <si>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</si>
  <si>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</si>
  <si>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</si>
  <si>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</si>
  <si>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</si>
  <si>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</si>
  <si>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</si>
  <si>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</si>
  <si>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</si>
  <si>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</si>
  <si>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</si>
  <si>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</si>
  <si>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</si>
  <si>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</si>
  <si>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</si>
  <si>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</si>
  <si>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</si>
  <si>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</si>
  <si>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</si>
  <si>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</si>
  <si>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</si>
  <si>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</si>
  <si>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</si>
  <si>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</si>
  <si>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</si>
  <si>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</si>
  <si>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</si>
  <si>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</si>
  <si>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</si>
  <si>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</si>
  <si>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</si>
  <si>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</si>
  <si>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</si>
  <si>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</si>
  <si>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</si>
  <si>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</si>
  <si>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</si>
  <si>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</si>
  <si>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</si>
  <si>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</si>
  <si>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</si>
  <si>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</si>
  <si>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</si>
  <si>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</si>
  <si>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</si>
  <si>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</si>
  <si>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</si>
  <si>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</si>
  <si>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</si>
  <si>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</si>
  <si>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</si>
  <si>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</si>
  <si>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</si>
  <si>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</si>
  <si>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</si>
  <si>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</si>
  <si>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</si>
  <si>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</si>
  <si>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</si>
  <si>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</si>
  <si>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</si>
  <si>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</si>
  <si>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</si>
  <si>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</si>
  <si>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</si>
  <si>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</si>
  <si>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</si>
  <si>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</si>
  <si>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</si>
  <si>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</si>
  <si>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</si>
  <si>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</si>
  <si>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</si>
  <si>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</si>
  <si>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</si>
  <si>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</si>
  <si>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</si>
  <si>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</si>
  <si>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</si>
  <si>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</si>
  <si>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</si>
  <si>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</si>
  <si>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</si>
  <si>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</si>
  <si>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</si>
  <si>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</si>
  <si>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</si>
  <si>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</si>
  <si>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</si>
  <si>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</si>
  <si>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</si>
  <si>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</si>
  <si>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</si>
  <si>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</si>
  <si>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</si>
  <si>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</si>
  <si>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</si>
  <si>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</si>
  <si>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</si>
  <si>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</si>
  <si>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</si>
  <si>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</si>
  <si>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</si>
  <si>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</si>
  <si>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</si>
  <si>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</si>
  <si>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</si>
  <si>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</si>
  <si>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</si>
  <si>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</si>
  <si>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</si>
  <si>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</si>
  <si>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</si>
  <si>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</si>
  <si>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</si>
  <si>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</si>
  <si>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</si>
  <si>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</si>
  <si>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</si>
  <si>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</si>
  <si>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</si>
  <si>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</si>
  <si>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</si>
  <si>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</si>
  <si>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</si>
  <si>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</si>
  <si>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</si>
  <si>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</si>
  <si>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</si>
  <si>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</si>
  <si>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</si>
  <si>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</si>
  <si>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</si>
  <si>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</si>
  <si>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</si>
  <si>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</si>
  <si>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</si>
  <si>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</si>
  <si>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</si>
  <si>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</si>
  <si>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</si>
  <si>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</si>
  <si>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</si>
  <si>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</si>
  <si>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</si>
  <si>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</si>
  <si>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</si>
  <si>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</si>
  <si>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</si>
  <si>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</si>
  <si>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</si>
  <si>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</si>
  <si>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</si>
  <si>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</si>
  <si>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</si>
  <si>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</si>
  <si>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</si>
  <si>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</si>
  <si>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</si>
  <si>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</si>
  <si>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</si>
  <si>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</si>
  <si>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</si>
  <si>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</si>
  <si>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</si>
  <si>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</si>
  <si>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</si>
  <si>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</si>
  <si>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</si>
  <si>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</si>
  <si>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</si>
  <si>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</si>
  <si>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</si>
  <si>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</si>
  <si>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</si>
  <si>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</si>
  <si>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</si>
  <si>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</si>
  <si>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</si>
  <si>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</si>
  <si>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</si>
  <si>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</si>
  <si>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</si>
  <si>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</si>
  <si>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</si>
  <si>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</si>
  <si>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</si>
  <si>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</si>
  <si>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</si>
  <si>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</si>
  <si>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</si>
  <si>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</si>
  <si>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</si>
  <si>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</si>
  <si>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</si>
  <si>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</si>
  <si>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</si>
  <si>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</si>
  <si>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</si>
  <si>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</si>
  <si>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</si>
  <si>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</si>
  <si>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</si>
  <si>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</si>
  <si>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</si>
  <si>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</si>
  <si>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</si>
  <si>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</si>
  <si>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</si>
  <si>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</si>
  <si>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</si>
  <si>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</si>
  <si>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</si>
  <si>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</si>
  <si>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</si>
  <si>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</si>
  <si>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</si>
  <si>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</si>
  <si>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</si>
  <si>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</si>
  <si>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</si>
  <si>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</si>
  <si>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</si>
  <si>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</si>
  <si>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</si>
  <si>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</si>
  <si>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</si>
  <si>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</si>
  <si>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</si>
  <si>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</si>
  <si>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</si>
  <si>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</si>
  <si>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</si>
  <si>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</si>
  <si>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</si>
  <si>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</si>
  <si>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</si>
  <si>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</si>
  <si>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</si>
  <si>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</si>
  <si>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</si>
  <si>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</si>
  <si>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</si>
  <si>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</si>
  <si>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</si>
  <si>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</si>
  <si>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</si>
  <si>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</si>
  <si>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</si>
  <si>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</si>
  <si>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</si>
  <si>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</si>
  <si>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</si>
  <si>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</si>
  <si>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</si>
  <si>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</si>
  <si>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</si>
  <si>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</si>
  <si>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</si>
  <si>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</si>
  <si>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</si>
  <si>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</si>
  <si>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</si>
  <si>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</si>
  <si>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</si>
  <si>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</si>
  <si>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</si>
  <si>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</si>
  <si>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</si>
  <si>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</si>
  <si>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</si>
  <si>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</si>
  <si>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</si>
  <si>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</si>
  <si>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</si>
  <si>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</si>
  <si>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</si>
  <si>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</si>
  <si>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</si>
  <si>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</si>
  <si>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</si>
  <si>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</si>
  <si>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</si>
  <si>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</si>
  <si>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</si>
  <si>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</si>
  <si>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</si>
  <si>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</si>
  <si>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</si>
  <si>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</si>
  <si>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</si>
  <si>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</si>
  <si>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</si>
  <si>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</si>
  <si>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</si>
  <si>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</si>
  <si>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</si>
  <si>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</si>
  <si>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</si>
  <si>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</si>
  <si>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</si>
  <si>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</si>
  <si>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</si>
  <si>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</si>
  <si>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</si>
  <si>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</si>
  <si>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</si>
  <si>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</si>
  <si>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</si>
  <si>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</si>
  <si>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</si>
  <si>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</si>
  <si>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</si>
  <si>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</si>
  <si>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</si>
  <si>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</si>
  <si>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</si>
  <si>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</si>
  <si>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</si>
  <si>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</si>
  <si>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</si>
  <si>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</si>
  <si>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</si>
  <si>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</si>
  <si>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</si>
  <si>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</si>
  <si>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</si>
  <si>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</si>
  <si>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</si>
  <si>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</si>
  <si>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</si>
  <si>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</si>
  <si>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</si>
  <si>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</si>
  <si>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</si>
  <si>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</si>
  <si>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</si>
  <si>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</si>
  <si>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</si>
  <si>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</si>
  <si>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</si>
  <si>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</si>
  <si>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</si>
  <si>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</si>
  <si>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</si>
  <si>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</si>
  <si>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</si>
  <si>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</si>
  <si>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</si>
  <si>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</si>
  <si>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</si>
  <si>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</si>
  <si>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</si>
  <si>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</si>
  <si>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</si>
  <si>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</si>
  <si>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</si>
  <si>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</si>
  <si>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</si>
  <si>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</si>
  <si>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</si>
  <si>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</si>
  <si>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</si>
  <si>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</si>
  <si>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</si>
  <si>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</si>
  <si>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</si>
  <si>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</si>
  <si>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</si>
  <si>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</si>
  <si>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</si>
  <si>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</si>
  <si>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</si>
  <si>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</si>
  <si>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</si>
  <si>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</si>
  <si>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</si>
  <si>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</si>
  <si>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</si>
  <si>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</si>
  <si>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</si>
  <si>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</si>
  <si>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</si>
  <si>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</si>
  <si>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</si>
  <si>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</si>
  <si>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</si>
  <si>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</si>
  <si>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</si>
  <si>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</si>
  <si>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</si>
  <si>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</si>
  <si>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</si>
  <si>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</si>
  <si>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</si>
  <si>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</si>
  <si>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</si>
  <si>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</si>
  <si>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</si>
  <si>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</si>
  <si>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</si>
  <si>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</si>
  <si>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</si>
  <si>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</si>
  <si>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</si>
  <si>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</si>
  <si>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</si>
  <si>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</si>
  <si>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</si>
  <si>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</si>
  <si>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</si>
  <si>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</si>
  <si>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</si>
  <si>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</si>
  <si>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</si>
  <si>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</si>
  <si>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</si>
  <si>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</si>
  <si>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</si>
  <si>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</si>
  <si>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</si>
  <si>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</si>
  <si>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</si>
  <si>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</si>
  <si>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</si>
  <si>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</si>
  <si>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</si>
  <si>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</si>
  <si>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</si>
  <si>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</si>
  <si>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</si>
  <si>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</si>
  <si>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</si>
  <si>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</si>
  <si>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</si>
  <si>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</si>
  <si>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</si>
  <si>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</si>
  <si>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</si>
  <si>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</si>
  <si>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</si>
  <si>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</si>
  <si>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</si>
  <si>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</si>
  <si>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</si>
  <si>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</si>
  <si>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</si>
  <si>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</si>
  <si>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</si>
  <si>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</si>
  <si>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</si>
  <si>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</si>
  <si>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</si>
  <si>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</si>
  <si>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</si>
  <si>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</si>
  <si>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</si>
  <si>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</si>
  <si>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</si>
  <si>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</si>
  <si>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</si>
  <si>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</si>
  <si>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</si>
  <si>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</si>
  <si>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</si>
  <si>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</si>
  <si>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</si>
  <si>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</si>
  <si>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</si>
  <si>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</si>
  <si>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</si>
  <si>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</si>
  <si>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</si>
  <si>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</si>
  <si>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</si>
  <si>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</si>
  <si>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</si>
  <si>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</si>
  <si>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</si>
  <si>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</si>
  <si>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</si>
  <si>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</si>
  <si>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</si>
  <si>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</si>
  <si>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</si>
  <si>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</si>
  <si>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</si>
  <si>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</si>
  <si>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</si>
  <si>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</si>
  <si>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</si>
  <si>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</si>
  <si>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</si>
  <si>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</si>
  <si>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</si>
  <si>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</si>
  <si>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</si>
  <si>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</si>
  <si>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</si>
  <si>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</si>
  <si>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</si>
  <si>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</si>
  <si>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</si>
  <si>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</si>
  <si>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</si>
  <si>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</si>
  <si>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</si>
  <si>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</si>
  <si>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</si>
  <si>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</si>
  <si>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</si>
  <si>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</si>
  <si>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</si>
  <si>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</si>
  <si>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</si>
  <si>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</si>
  <si>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</si>
  <si>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</si>
  <si>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</si>
  <si>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</si>
  <si>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</si>
  <si>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</si>
  <si>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</si>
  <si>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</si>
  <si>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</si>
  <si>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</si>
  <si>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</si>
  <si>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</si>
  <si>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</si>
  <si>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</si>
  <si>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</si>
  <si>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</si>
  <si>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</si>
  <si>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</si>
  <si>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</si>
  <si>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</si>
  <si>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</si>
  <si>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</si>
  <si>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</si>
  <si>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</si>
  <si>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</si>
  <si>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</si>
  <si>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</si>
  <si>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</si>
  <si>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</si>
  <si>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</si>
  <si>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</si>
  <si>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</si>
  <si>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</si>
  <si>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</si>
  <si>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</si>
  <si>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</si>
  <si>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</si>
  <si>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</si>
  <si>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</si>
  <si>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</si>
  <si>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</si>
  <si>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</si>
  <si>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</si>
  <si>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</si>
  <si>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</si>
  <si>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</si>
  <si>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</si>
  <si>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</si>
  <si>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</si>
  <si>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</si>
  <si>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</si>
  <si>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</si>
  <si>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</si>
  <si>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</si>
  <si>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</si>
  <si>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</si>
  <si>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</si>
  <si>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</si>
  <si>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</si>
  <si>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</si>
  <si>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</si>
  <si>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</si>
  <si>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</si>
  <si>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</si>
  <si>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</si>
  <si>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</si>
  <si>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</si>
  <si>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</si>
  <si>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</si>
  <si>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</si>
  <si>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</si>
  <si>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</si>
  <si>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</si>
  <si>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</si>
  <si>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</si>
  <si>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</si>
  <si>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</si>
  <si>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</si>
  <si>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</si>
  <si>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</si>
  <si>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</si>
  <si>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</si>
  <si>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</si>
  <si>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</si>
  <si>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</si>
  <si>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</si>
  <si>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</si>
  <si>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</si>
  <si>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</si>
  <si>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</si>
  <si>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</si>
  <si>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</si>
  <si>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</si>
  <si>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</si>
  <si>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</si>
  <si>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</si>
  <si>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</si>
  <si>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</si>
  <si>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</si>
  <si>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</si>
  <si>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</si>
  <si>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</si>
  <si>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</si>
  <si>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</si>
  <si>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</si>
  <si>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</si>
  <si>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</si>
  <si>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</si>
  <si>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</si>
  <si>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</si>
  <si>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</si>
  <si>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</si>
  <si>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</si>
  <si>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</si>
  <si>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</si>
  <si>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</si>
  <si>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</si>
  <si>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</si>
  <si>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</si>
  <si>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</si>
  <si>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</si>
  <si>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</si>
  <si>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</si>
  <si>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</si>
  <si>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</si>
  <si>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</si>
  <si>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</si>
  <si>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</si>
  <si>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</si>
  <si>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</si>
  <si>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</si>
  <si>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</si>
  <si>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</si>
  <si>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</si>
  <si>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</si>
  <si>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</si>
  <si>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</si>
  <si>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</si>
  <si>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</si>
  <si>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</si>
  <si>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</si>
  <si>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</si>
  <si>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</si>
  <si>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</si>
  <si>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</si>
  <si>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</si>
  <si>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</si>
  <si>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</si>
  <si>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</si>
  <si>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</si>
  <si>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</si>
  <si>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</si>
  <si>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</si>
  <si>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</si>
  <si>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</si>
  <si>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</si>
  <si>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</si>
  <si>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</si>
  <si>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</si>
  <si>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</si>
  <si>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</si>
  <si>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</si>
  <si>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</si>
  <si>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</si>
  <si>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</si>
  <si>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</si>
  <si>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</si>
  <si>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</si>
  <si>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</si>
  <si>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</si>
  <si>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</si>
  <si>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</si>
  <si>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</si>
  <si>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</si>
  <si>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</si>
  <si>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</si>
  <si>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</si>
  <si>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</si>
  <si>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</si>
  <si>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</si>
  <si>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</si>
  <si>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</si>
  <si>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</si>
  <si>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</si>
  <si>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</si>
  <si>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</si>
  <si>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</si>
  <si>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</si>
  <si>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</si>
  <si>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</si>
  <si>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</si>
  <si>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</si>
  <si>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</si>
  <si>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</si>
  <si>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</si>
  <si>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</si>
  <si>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</si>
  <si>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</si>
  <si>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</si>
  <si>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</si>
  <si>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</si>
  <si>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</si>
  <si>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</si>
  <si>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</si>
  <si>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</si>
  <si>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</si>
  <si>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</si>
  <si>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</si>
  <si>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</si>
  <si>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</si>
  <si>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</si>
  <si>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</si>
  <si>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</si>
  <si>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</si>
  <si>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</si>
  <si>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</si>
  <si>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</si>
  <si>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</si>
  <si>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</si>
  <si>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</si>
  <si>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</si>
  <si>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</si>
  <si>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</si>
  <si>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</si>
  <si>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</si>
  <si>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</si>
  <si>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</si>
  <si>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</si>
  <si>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</si>
  <si>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</si>
  <si>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</si>
  <si>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</si>
  <si>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</si>
  <si>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</si>
  <si>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</si>
  <si>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</si>
  <si>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</si>
  <si>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</si>
  <si>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</si>
  <si>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</si>
  <si>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</si>
  <si>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</si>
  <si>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</si>
  <si>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</si>
  <si>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</si>
  <si>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</si>
  <si>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</si>
  <si>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</si>
  <si>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</si>
  <si>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</si>
  <si>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</si>
  <si>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</si>
  <si>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</si>
  <si>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</si>
  <si>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</si>
  <si>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</si>
  <si>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</si>
  <si>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</si>
  <si>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</si>
  <si>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</si>
  <si>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</si>
  <si>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</si>
  <si>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</si>
  <si>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</si>
  <si>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</si>
  <si>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</si>
  <si>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</si>
  <si>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</si>
  <si>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</si>
  <si>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</si>
  <si>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</si>
  <si>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</si>
  <si>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</si>
  <si>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</si>
  <si>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</si>
  <si>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</si>
  <si>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</si>
  <si>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</si>
  <si>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</si>
  <si>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</si>
  <si>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</si>
  <si>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</si>
  <si>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</si>
  <si>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</si>
  <si>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</si>
  <si>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</si>
  <si>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</si>
  <si>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</si>
  <si>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</si>
  <si>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</si>
  <si>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</si>
  <si>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</si>
  <si>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</si>
  <si>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</si>
  <si>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</si>
  <si>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</si>
  <si>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</si>
  <si>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</si>
  <si>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</si>
  <si>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</si>
  <si>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</si>
  <si>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</si>
  <si>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</si>
  <si>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</si>
  <si>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</si>
  <si>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</si>
  <si>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</si>
  <si>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</si>
  <si>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</si>
  <si>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</si>
  <si>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</si>
  <si>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</si>
  <si>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</si>
  <si>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</si>
  <si>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</si>
  <si>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</si>
  <si>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</si>
  <si>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</si>
  <si>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</si>
  <si>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</si>
  <si>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</si>
  <si>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</si>
  <si>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</si>
  <si>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</si>
  <si>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</si>
  <si>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</si>
  <si>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</si>
  <si>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</si>
  <si>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</si>
  <si>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</si>
  <si>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</si>
  <si>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</si>
  <si>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</si>
  <si>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</si>
  <si>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</si>
  <si>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</si>
  <si>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</si>
  <si>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</si>
  <si>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</si>
  <si>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</si>
  <si>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</si>
  <si>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</si>
  <si>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</si>
  <si>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</si>
  <si>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</si>
  <si>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</si>
  <si>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</si>
  <si>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</si>
  <si>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</si>
  <si>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</si>
  <si>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</si>
  <si>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</si>
  <si>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</si>
  <si>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</si>
  <si>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</si>
  <si>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</si>
  <si>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</si>
  <si>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</si>
  <si>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</si>
  <si>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</si>
  <si>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</si>
  <si>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</si>
  <si>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</si>
  <si>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</si>
  <si>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</si>
  <si>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</si>
  <si>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</si>
  <si>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</si>
  <si>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</si>
  <si>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</si>
  <si>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</si>
  <si>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</si>
  <si>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</si>
  <si>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</si>
  <si>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</si>
  <si>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</si>
  <si>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</si>
  <si>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</si>
  <si>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</si>
  <si>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</si>
  <si>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</si>
  <si>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</si>
  <si>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</si>
  <si>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</si>
  <si>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</si>
  <si>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</si>
  <si>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</si>
  <si>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</si>
  <si>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</si>
  <si>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</si>
  <si>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</si>
  <si>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</si>
  <si>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</si>
  <si>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</si>
  <si>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</si>
  <si>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</si>
  <si>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</si>
  <si>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</si>
  <si>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</si>
  <si>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</si>
  <si>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</si>
  <si>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</si>
  <si>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</si>
  <si>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</si>
  <si>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</si>
  <si>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</si>
  <si>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</si>
  <si>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</si>
  <si>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</si>
  <si>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</si>
  <si>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</si>
  <si>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</si>
  <si>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</si>
  <si>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</si>
  <si>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</si>
  <si>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</si>
  <si>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</si>
  <si>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</si>
  <si>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</si>
  <si>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</si>
  <si>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</si>
  <si>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</si>
  <si>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</si>
  <si>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</si>
  <si>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</si>
  <si>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</si>
  <si>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</si>
  <si>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</si>
  <si>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</si>
  <si>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</si>
  <si>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</si>
  <si>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</si>
  <si>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</si>
  <si>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</si>
  <si>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</si>
  <si>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</si>
  <si>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</si>
  <si>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</si>
  <si>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</si>
  <si>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</si>
  <si>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</si>
  <si>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</si>
  <si>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</si>
  <si>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</si>
  <si>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</si>
  <si>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</si>
  <si>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</si>
  <si>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</si>
  <si>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</si>
  <si>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</si>
  <si>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</si>
  <si>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</si>
  <si>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</si>
  <si>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</si>
  <si>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</si>
  <si>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</si>
  <si>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</si>
  <si>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</si>
  <si>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</si>
  <si>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</si>
  <si>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</si>
  <si>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</si>
  <si>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</si>
  <si>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</si>
  <si>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</si>
  <si>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</si>
  <si>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</si>
  <si>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</si>
  <si>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</si>
  <si>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</si>
  <si>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</si>
  <si>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</si>
  <si>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</si>
  <si>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</si>
  <si>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</si>
  <si>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</si>
  <si>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</si>
  <si>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</si>
  <si>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</si>
  <si>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</si>
  <si>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</si>
  <si>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</si>
  <si>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</si>
  <si>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</si>
  <si>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</si>
  <si>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</si>
  <si>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</si>
  <si>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</si>
  <si>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</si>
  <si>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</si>
  <si>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</si>
  <si>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</si>
  <si>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</si>
  <si>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</si>
  <si>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</si>
  <si>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</si>
  <si>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</si>
  <si>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</si>
  <si>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</si>
  <si>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</si>
  <si>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</si>
  <si>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</si>
  <si>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</si>
  <si>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</si>
  <si>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</si>
  <si>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</si>
  <si>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</si>
  <si>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</si>
  <si>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</si>
  <si>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</si>
  <si>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</si>
  <si>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</si>
  <si>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</si>
  <si>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</si>
  <si>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</si>
  <si>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</si>
  <si>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</si>
  <si>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</si>
  <si>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</si>
  <si>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</si>
  <si>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</si>
  <si>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</si>
  <si>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</si>
  <si>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</si>
  <si>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</si>
  <si>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</si>
  <si>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</si>
  <si>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</si>
  <si>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</si>
  <si>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</si>
  <si>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</si>
  <si>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</si>
  <si>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</si>
  <si>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</si>
  <si>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</si>
  <si>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</si>
  <si>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</si>
  <si>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</si>
  <si>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</si>
  <si>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</si>
  <si>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</si>
  <si>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</si>
  <si>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</si>
  <si>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</si>
  <si>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</si>
  <si>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</si>
  <si>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</si>
  <si>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</si>
  <si>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</si>
  <si>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</si>
  <si>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</si>
  <si>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</si>
  <si>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</si>
  <si>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</si>
  <si>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</si>
  <si>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</si>
  <si>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</si>
  <si>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</si>
  <si>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</si>
  <si>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</si>
  <si>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</si>
  <si>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</si>
  <si>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</si>
  <si>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</si>
  <si>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</si>
  <si>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</si>
  <si>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</si>
  <si>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</si>
  <si>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</si>
  <si>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</si>
  <si>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</si>
  <si>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</si>
  <si>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</si>
  <si>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</si>
  <si>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</si>
  <si>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</si>
  <si>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</si>
  <si>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</si>
  <si>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</si>
  <si>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</si>
  <si>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</si>
  <si>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</si>
  <si>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</si>
  <si>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</si>
  <si>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</si>
  <si>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</si>
  <si>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</si>
  <si>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</si>
  <si>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</si>
  <si>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</si>
  <si>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</si>
  <si>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</si>
  <si>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</si>
  <si>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</si>
  <si>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</si>
  <si>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</si>
  <si>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</si>
  <si>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</si>
  <si>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</si>
  <si>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</si>
  <si>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</si>
  <si>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</si>
  <si>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</si>
  <si>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</si>
  <si>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</si>
  <si>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</si>
  <si>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</si>
  <si>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</si>
  <si>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</si>
  <si>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</si>
  <si>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</si>
  <si>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</si>
  <si>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</si>
  <si>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</si>
  <si>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</si>
  <si>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</si>
  <si>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</si>
  <si>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</si>
  <si>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</si>
  <si>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</si>
  <si>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</si>
  <si>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</si>
  <si>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</si>
  <si>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</si>
  <si>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</si>
  <si>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</si>
  <si>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</si>
  <si>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</si>
  <si>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</si>
  <si>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</si>
  <si>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</si>
  <si>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</si>
  <si>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</si>
  <si>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</si>
  <si>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</si>
  <si>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</si>
  <si>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</si>
  <si>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</si>
  <si>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</si>
  <si>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</si>
  <si>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</si>
  <si>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</si>
  <si>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</si>
  <si>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</si>
  <si>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</si>
  <si>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</si>
  <si>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</si>
  <si>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</si>
  <si>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</si>
  <si>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</si>
  <si>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</si>
  <si>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</si>
  <si>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</si>
  <si>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</si>
  <si>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</si>
  <si>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</si>
  <si>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</si>
  <si>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</si>
  <si>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</si>
  <si>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</si>
  <si>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</si>
  <si>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</si>
  <si>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</si>
  <si>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</si>
  <si>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</si>
  <si>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</si>
  <si>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</si>
  <si>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</si>
  <si>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</si>
  <si>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</si>
  <si>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</si>
  <si>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</si>
  <si>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</si>
  <si>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</si>
  <si>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</si>
  <si>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</si>
  <si>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</si>
  <si>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</si>
  <si>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</si>
  <si>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</si>
  <si>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</si>
  <si>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</si>
  <si>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</si>
  <si>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</si>
  <si>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</si>
  <si>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</si>
  <si>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</si>
  <si>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</si>
  <si>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</si>
  <si>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</si>
  <si>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</si>
  <si>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</si>
  <si>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</si>
  <si>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</si>
  <si>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</si>
  <si>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</si>
  <si>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</si>
  <si>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</si>
  <si>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</si>
  <si>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</si>
  <si>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</si>
  <si>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</si>
  <si>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</si>
  <si>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</si>
  <si>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</si>
  <si>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</si>
  <si>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</si>
  <si>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</si>
  <si>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</si>
  <si>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</si>
  <si>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</si>
  <si>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</si>
  <si>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</si>
  <si>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</si>
  <si>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</si>
  <si>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</si>
  <si>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</si>
  <si>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</si>
  <si>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</si>
  <si>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</si>
  <si>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</si>
  <si>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</si>
  <si>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</si>
  <si>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</si>
  <si>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</si>
  <si>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</si>
  <si>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</si>
  <si>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</si>
  <si>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</si>
  <si>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</si>
  <si>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</si>
  <si>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</si>
  <si>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</si>
  <si>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</si>
  <si>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</si>
  <si>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</si>
  <si>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</si>
  <si>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</si>
  <si>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</si>
  <si>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</si>
  <si>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</si>
  <si>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</si>
  <si>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</si>
  <si>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</si>
  <si>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</si>
  <si>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</si>
  <si>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</si>
  <si>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</si>
  <si>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</si>
  <si>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</si>
  <si>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</si>
  <si>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</si>
  <si>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</si>
  <si>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</si>
  <si>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</si>
  <si>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</si>
  <si>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</si>
  <si>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</si>
  <si>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</si>
  <si>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</si>
  <si>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</si>
  <si>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</si>
  <si>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</si>
  <si>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</si>
  <si>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</si>
  <si>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</si>
  <si>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</si>
  <si>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</si>
  <si>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</si>
  <si>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</si>
  <si>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</si>
  <si>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</si>
  <si>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</si>
  <si>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</si>
  <si>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</si>
  <si>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</si>
  <si>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</si>
  <si>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</si>
  <si>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</si>
  <si>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</si>
  <si>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</si>
  <si>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</si>
  <si>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</si>
  <si>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</si>
  <si>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</si>
  <si>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</si>
  <si>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</si>
  <si>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</si>
  <si>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</si>
  <si>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</si>
  <si>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</si>
  <si>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</si>
  <si>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</si>
  <si>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</si>
  <si>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</si>
  <si>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</si>
  <si>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</si>
  <si>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</si>
  <si>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</si>
  <si>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</si>
  <si>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</si>
  <si>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</si>
  <si>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</si>
  <si>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</si>
  <si>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</si>
  <si>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</si>
  <si>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</si>
  <si>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</si>
  <si>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</si>
  <si>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</si>
  <si>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</si>
  <si>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</si>
  <si>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</si>
  <si>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</si>
  <si>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</si>
  <si>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</si>
  <si>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</si>
  <si>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</si>
  <si>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</si>
  <si>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</si>
  <si>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</si>
  <si>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</si>
  <si>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</si>
  <si>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</si>
  <si>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</si>
  <si>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</si>
  <si>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</si>
  <si>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</si>
  <si>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</si>
  <si>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</si>
  <si>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</si>
  <si>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</si>
  <si>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</si>
  <si>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</si>
  <si>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</si>
  <si>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</si>
  <si>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</si>
  <si>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</si>
  <si>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</si>
  <si>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</si>
  <si>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</si>
  <si>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</si>
  <si>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</si>
  <si>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</si>
  <si>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</si>
  <si>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</si>
  <si>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</si>
  <si>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</si>
  <si>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</si>
  <si>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</si>
  <si>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</si>
  <si>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</si>
  <si>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</si>
  <si>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</si>
  <si>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</si>
  <si>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</si>
  <si>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</si>
  <si>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</si>
  <si>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</si>
  <si>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</si>
  <si>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</si>
  <si>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</si>
  <si>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</si>
  <si>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</si>
  <si>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</si>
  <si>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</si>
  <si>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</si>
  <si>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</si>
  <si>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</si>
  <si>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</si>
  <si>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</si>
  <si>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</si>
  <si>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</si>
  <si>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</si>
  <si>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</si>
  <si>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</si>
  <si>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</si>
  <si>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</si>
  <si>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</si>
  <si>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</si>
  <si>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</si>
  <si>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</si>
  <si>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</si>
  <si>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</si>
  <si>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</si>
  <si>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</si>
  <si>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</si>
  <si>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</si>
  <si>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</si>
  <si>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</si>
  <si>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</si>
  <si>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</si>
  <si>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</si>
  <si>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</si>
  <si>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</si>
  <si>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</si>
  <si>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</si>
  <si>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</si>
  <si>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</si>
  <si>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</si>
  <si>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</si>
  <si>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</si>
  <si>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</si>
  <si>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</si>
  <si>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</si>
  <si>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</si>
  <si>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</si>
  <si>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</si>
  <si>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</si>
  <si>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</si>
  <si>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</si>
  <si>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</si>
  <si>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</si>
  <si>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</si>
  <si>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</si>
  <si>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</si>
  <si>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</si>
  <si>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</si>
  <si>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</si>
  <si>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</si>
  <si>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</si>
  <si>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</si>
  <si>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</si>
  <si>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</si>
  <si>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</si>
  <si>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</si>
  <si>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</si>
  <si>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</si>
  <si>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</si>
  <si>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</si>
  <si>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</si>
  <si>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</si>
  <si>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</si>
  <si>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</si>
  <si>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</si>
  <si>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</si>
  <si>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</si>
  <si>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</si>
  <si>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</si>
  <si>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</si>
  <si>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</si>
  <si>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</si>
  <si>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</si>
  <si>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</si>
  <si>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</si>
  <si>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</si>
  <si>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</si>
  <si>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</si>
  <si>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</si>
  <si>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</si>
  <si>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</si>
  <si>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</si>
  <si>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</si>
  <si>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</si>
  <si>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</si>
  <si>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</si>
  <si>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</si>
  <si>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</si>
  <si>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</si>
  <si>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</si>
  <si>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</si>
  <si>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</si>
  <si>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</si>
  <si>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</si>
  <si>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</si>
  <si>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</si>
  <si>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</si>
  <si>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</si>
  <si>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</si>
  <si>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</si>
  <si>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</si>
  <si>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</si>
  <si>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</si>
  <si>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</si>
  <si>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</si>
  <si>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</si>
  <si>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</si>
  <si>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</si>
  <si>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</si>
  <si>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</si>
  <si>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</si>
  <si>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</si>
  <si>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</si>
  <si>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</si>
  <si>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</si>
  <si>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</si>
  <si>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</si>
  <si>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</si>
  <si>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</si>
  <si>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</si>
  <si>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</si>
  <si>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</si>
  <si>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</si>
  <si>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</si>
  <si>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</si>
  <si>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</si>
  <si>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</si>
  <si>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</si>
  <si>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</si>
  <si>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</si>
  <si>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</si>
  <si>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</si>
  <si>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</si>
  <si>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</si>
  <si>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</si>
  <si>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</si>
  <si>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</si>
  <si>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</si>
  <si>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</si>
  <si>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</si>
  <si>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</si>
  <si>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</si>
  <si>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</si>
  <si>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</si>
  <si>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</si>
  <si>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</si>
  <si>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</si>
  <si>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</si>
  <si>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</si>
  <si>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</si>
  <si>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</si>
  <si>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</si>
  <si>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</si>
  <si>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</si>
  <si>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</si>
  <si>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</si>
  <si>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</si>
  <si>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</si>
  <si>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</si>
  <si>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</si>
  <si>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</si>
  <si>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</si>
  <si>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</si>
  <si>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</si>
  <si>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</si>
  <si>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</si>
  <si>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</si>
  <si>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</si>
  <si>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</si>
  <si>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</si>
  <si>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</si>
  <si>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</si>
  <si>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</si>
  <si>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</si>
  <si>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</si>
  <si>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</si>
  <si>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</si>
  <si>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</si>
  <si>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</si>
  <si>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</si>
  <si>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</si>
  <si>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</si>
  <si>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</si>
  <si>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</si>
  <si>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</si>
  <si>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</si>
  <si>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</si>
  <si>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</si>
  <si>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</si>
  <si>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</si>
  <si>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</si>
  <si>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</si>
  <si>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</si>
  <si>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</si>
  <si>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</si>
  <si>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</si>
  <si>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</si>
  <si>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</si>
  <si>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</si>
  <si>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</si>
  <si>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</si>
  <si>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</si>
  <si>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</si>
  <si>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</si>
  <si>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</si>
  <si>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</si>
  <si>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</si>
  <si>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</si>
  <si>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</si>
  <si>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</si>
  <si>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</si>
  <si>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</si>
  <si>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</si>
  <si>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</si>
  <si>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</si>
  <si>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</si>
  <si>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</si>
  <si>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</si>
  <si>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</si>
  <si>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</si>
  <si>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</si>
  <si>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</si>
  <si>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</si>
  <si>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</si>
  <si>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</si>
  <si>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</si>
  <si>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</si>
  <si>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</si>
  <si>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</si>
  <si>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</si>
  <si>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</si>
  <si>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</si>
  <si>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</si>
  <si>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</si>
  <si>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</si>
  <si>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</si>
  <si>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</si>
  <si>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</si>
  <si>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</si>
  <si>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</si>
  <si>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</si>
  <si>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</si>
  <si>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</si>
  <si>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</si>
  <si>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</si>
  <si>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</si>
  <si>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</si>
  <si>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</si>
  <si>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</si>
  <si>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</si>
  <si>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</si>
  <si>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</si>
  <si>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</si>
  <si>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</si>
  <si>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</si>
  <si>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</si>
  <si>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</si>
  <si>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</si>
  <si>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</si>
  <si>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</si>
  <si>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</si>
  <si>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</si>
  <si>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</si>
  <si>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</si>
  <si>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</si>
  <si>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</si>
  <si>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</si>
  <si>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</si>
  <si>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</si>
  <si>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</si>
  <si>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</si>
  <si>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</si>
  <si>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</si>
  <si>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</si>
  <si>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</si>
  <si>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</si>
  <si>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</si>
  <si>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</si>
  <si>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</si>
  <si>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</si>
  <si>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</si>
  <si>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</si>
  <si>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</si>
  <si>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</si>
  <si>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</si>
  <si>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</si>
  <si>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</si>
  <si>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</si>
  <si>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</si>
  <si>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</si>
  <si>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</si>
  <si>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</si>
  <si>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</si>
  <si>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</si>
  <si>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</si>
  <si>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</si>
  <si>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</si>
  <si>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</si>
  <si>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</si>
  <si>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</si>
  <si>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</si>
  <si>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</si>
  <si>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</si>
  <si>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</si>
  <si>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</si>
  <si>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</si>
  <si>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</si>
  <si>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</si>
  <si>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</si>
  <si>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</si>
  <si>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</si>
  <si>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</si>
  <si>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</si>
  <si>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</si>
  <si>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</si>
  <si>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</si>
  <si>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</si>
  <si>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</si>
  <si>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</si>
  <si>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</si>
  <si>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</si>
  <si>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</si>
  <si>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</si>
  <si>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</si>
  <si>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</si>
  <si>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</si>
  <si>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</si>
  <si>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</si>
  <si>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</si>
  <si>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</si>
  <si>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</si>
  <si>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</si>
  <si>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</si>
  <si>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</si>
  <si>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</si>
  <si>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</si>
  <si>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</si>
  <si>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</si>
  <si>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</si>
  <si>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</si>
  <si>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</si>
  <si>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</si>
  <si>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</si>
  <si>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</si>
  <si>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</si>
  <si>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</si>
  <si>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</si>
  <si>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</si>
  <si>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</si>
  <si>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</si>
  <si>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</si>
  <si>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</si>
  <si>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</si>
  <si>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</si>
  <si>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</si>
  <si>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</si>
  <si>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</si>
  <si>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</si>
  <si>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</si>
  <si>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</si>
  <si>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</si>
  <si>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</si>
  <si>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</si>
  <si>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</si>
  <si>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</si>
  <si>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</si>
  <si>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</si>
  <si>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</si>
  <si>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</si>
  <si>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</si>
  <si>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</si>
  <si>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</si>
  <si>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</si>
  <si>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</si>
  <si>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</si>
  <si>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</si>
  <si>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</si>
  <si>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</si>
  <si>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</si>
  <si>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</si>
  <si>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</si>
  <si>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</si>
  <si>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</si>
  <si>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</si>
  <si>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</si>
  <si>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</si>
  <si>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</si>
  <si>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</si>
  <si>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</si>
  <si>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</si>
  <si>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</si>
  <si>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</si>
  <si>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</si>
  <si>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</si>
  <si>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</si>
  <si>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</si>
  <si>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</si>
  <si>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</si>
  <si>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</si>
  <si>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</si>
  <si>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</si>
  <si>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</si>
  <si>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</si>
  <si>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</si>
  <si>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</si>
  <si>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</si>
  <si>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</si>
  <si>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</si>
  <si>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</si>
  <si>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</si>
  <si>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</si>
  <si>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</si>
  <si>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</si>
  <si>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</si>
  <si>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</si>
  <si>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</si>
  <si>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</si>
  <si>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</si>
  <si>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</si>
  <si>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</si>
  <si>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</si>
  <si>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</si>
  <si>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</si>
  <si>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</si>
  <si>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</si>
  <si>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</si>
  <si>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</si>
  <si>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</si>
  <si>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</si>
  <si>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</si>
  <si>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</si>
  <si>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</si>
  <si>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</si>
  <si>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</si>
  <si>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</si>
  <si>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</si>
  <si>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</si>
  <si>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</si>
  <si>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</si>
  <si>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</si>
  <si>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</si>
  <si>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</si>
  <si>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</si>
  <si>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</si>
  <si>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</si>
  <si>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</si>
  <si>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</si>
  <si>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</si>
  <si>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</si>
  <si>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</si>
  <si>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</si>
  <si>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</si>
  <si>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</si>
  <si>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</si>
  <si>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</si>
  <si>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</si>
  <si>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</si>
  <si>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</si>
  <si>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</si>
  <si>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</si>
  <si>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</si>
  <si>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</si>
  <si>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</si>
  <si>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</si>
  <si>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</si>
  <si>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</si>
  <si>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</si>
  <si>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</si>
  <si>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</si>
  <si>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</si>
  <si>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</si>
  <si>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</si>
  <si>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</si>
  <si>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</si>
  <si>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</si>
  <si>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</si>
  <si>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</si>
  <si>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</si>
  <si>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</si>
  <si>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</si>
  <si>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</si>
  <si>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</si>
  <si>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</si>
  <si>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</si>
  <si>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</si>
  <si>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</si>
  <si>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</si>
  <si>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</si>
  <si>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</si>
  <si>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</si>
  <si>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</si>
  <si>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</si>
  <si>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</si>
  <si>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</si>
  <si>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</si>
  <si>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</si>
  <si>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</si>
  <si>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</si>
  <si>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</si>
  <si>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</si>
  <si>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</si>
  <si>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</si>
  <si>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</si>
  <si>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</si>
  <si>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</si>
  <si>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</si>
  <si>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</si>
  <si>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</si>
  <si>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</si>
  <si>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</si>
  <si>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</si>
  <si>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</si>
  <si>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</si>
  <si>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</si>
  <si>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</si>
  <si>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</si>
  <si>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</si>
  <si>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</si>
  <si>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</si>
  <si>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</si>
  <si>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</si>
  <si>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</si>
  <si>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</si>
  <si>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</si>
  <si>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</si>
  <si>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</si>
  <si>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</si>
  <si>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</si>
  <si>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</si>
  <si>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</si>
  <si>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</si>
  <si>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</si>
  <si>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</si>
  <si>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</si>
  <si>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</si>
  <si>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</si>
  <si>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</si>
  <si>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</si>
  <si>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</si>
  <si>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</si>
  <si>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</si>
  <si>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</si>
  <si>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</si>
  <si>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</si>
  <si>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</si>
  <si>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</si>
  <si>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</si>
  <si>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</si>
  <si>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</si>
  <si>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</si>
  <si>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</si>
  <si>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</si>
  <si>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</si>
  <si>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</si>
  <si>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</si>
  <si>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</si>
  <si>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</si>
  <si>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</si>
  <si>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</si>
  <si>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</si>
  <si>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</si>
  <si>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</si>
  <si>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</si>
  <si>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</si>
  <si>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</si>
  <si>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</si>
  <si>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</si>
  <si>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</si>
  <si>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</si>
  <si>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</si>
  <si>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</si>
  <si>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</si>
  <si>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</si>
  <si>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</si>
  <si>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</si>
  <si>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</si>
  <si>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</si>
  <si>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</si>
  <si>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</si>
  <si>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</si>
  <si>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</si>
  <si>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</si>
  <si>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</si>
  <si>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</si>
  <si>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</si>
  <si>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</si>
  <si>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</si>
  <si>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</si>
  <si>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</si>
  <si>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</si>
  <si>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</si>
  <si>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</si>
  <si>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</si>
  <si>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</si>
  <si>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</si>
  <si>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</si>
  <si>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</si>
  <si>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</si>
  <si>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</si>
  <si>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</si>
  <si>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</si>
  <si>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</si>
  <si>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</si>
  <si>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</si>
  <si>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</si>
  <si>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</si>
  <si>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</si>
  <si>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</si>
  <si>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</si>
  <si>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</si>
  <si>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</si>
  <si>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</si>
  <si>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</si>
  <si>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</si>
  <si>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</si>
  <si>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</si>
  <si>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</si>
  <si>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</si>
  <si>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</si>
  <si>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</si>
  <si>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</si>
  <si>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</si>
  <si>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</si>
  <si>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</si>
  <si>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</si>
  <si>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</si>
  <si>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</si>
  <si>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</si>
  <si>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</si>
  <si>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</si>
  <si>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</si>
  <si>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</si>
  <si>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</si>
  <si>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</si>
  <si>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</si>
  <si>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</si>
  <si>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</si>
  <si>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</si>
  <si>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</si>
  <si>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</si>
  <si>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</si>
  <si>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</si>
  <si>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</si>
  <si>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</si>
  <si>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</si>
  <si>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</si>
  <si>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</si>
  <si>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</si>
  <si>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</si>
  <si>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</si>
  <si>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</si>
  <si>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</si>
  <si>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</si>
  <si>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</si>
  <si>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</si>
  <si>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</si>
  <si>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</si>
  <si>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</si>
  <si>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</si>
  <si>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</si>
  <si>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</si>
  <si>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</si>
  <si>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</si>
  <si>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</si>
  <si>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</si>
  <si>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</si>
  <si>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</si>
  <si>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</si>
  <si>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</si>
  <si>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</si>
  <si>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</si>
  <si>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</si>
  <si>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</si>
  <si>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</si>
  <si>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</si>
  <si>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</si>
  <si>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</si>
  <si>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</si>
  <si>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</si>
  <si>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</si>
  <si>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</si>
  <si>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</si>
  <si>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</si>
  <si>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</si>
  <si>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</si>
  <si>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</si>
  <si>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</si>
  <si>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</si>
  <si>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</si>
  <si>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</si>
  <si>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</si>
  <si>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</si>
  <si>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</si>
  <si>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</si>
  <si>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</si>
  <si>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</si>
  <si>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</si>
  <si>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</si>
  <si>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</si>
  <si>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</si>
  <si>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</si>
  <si>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</si>
  <si>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</si>
  <si>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</si>
  <si>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</si>
  <si>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</si>
  <si>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</si>
  <si>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</si>
  <si>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</si>
  <si>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</si>
  <si>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</si>
  <si>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</si>
  <si>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</si>
  <si>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</si>
  <si>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</si>
  <si>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</si>
  <si>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</si>
  <si>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</si>
  <si>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</si>
  <si>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</si>
  <si>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</si>
  <si>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</si>
  <si>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</si>
  <si>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</si>
  <si>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</si>
  <si>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</si>
  <si>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</si>
  <si>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</si>
  <si>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</si>
  <si>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</si>
  <si>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</si>
  <si>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</si>
  <si>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</si>
  <si>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</si>
  <si>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</si>
  <si>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</si>
  <si>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</si>
  <si>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</si>
  <si>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</si>
  <si>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</si>
  <si>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</si>
  <si>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</si>
  <si>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</si>
  <si>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</si>
  <si>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</si>
  <si>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</si>
  <si>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</si>
  <si>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</si>
  <si>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</si>
  <si>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</si>
  <si>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</si>
  <si>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</si>
  <si>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</si>
  <si>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</si>
  <si>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</si>
  <si>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</si>
  <si>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</si>
  <si>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</si>
  <si>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</si>
  <si>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</si>
  <si>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</si>
  <si>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</si>
  <si>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</si>
  <si>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</si>
  <si>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</si>
  <si>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</si>
  <si>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</si>
  <si>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</si>
  <si>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</si>
  <si>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</si>
  <si>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</si>
  <si>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</si>
  <si>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</si>
  <si>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</si>
  <si>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</si>
  <si>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</si>
  <si>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</si>
  <si>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</si>
  <si>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</si>
  <si>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</si>
  <si>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</si>
  <si>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</si>
  <si>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</si>
  <si>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</si>
  <si>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</si>
  <si>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</si>
  <si>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</si>
  <si>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</si>
  <si>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</si>
  <si>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</si>
  <si>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</si>
  <si>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</si>
  <si>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</si>
  <si>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</si>
  <si>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</si>
  <si>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</si>
  <si>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</si>
  <si>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</si>
  <si>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</si>
  <si>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</si>
  <si>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</si>
  <si>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</si>
  <si>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</si>
  <si>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</si>
  <si>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</si>
  <si>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</si>
  <si>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</si>
  <si>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</si>
  <si>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</si>
  <si>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</si>
  <si>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</si>
  <si>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</si>
  <si>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</si>
  <si>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</si>
  <si>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</si>
  <si>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</si>
  <si>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</si>
  <si>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</si>
  <si>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</si>
  <si>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</si>
  <si>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</si>
  <si>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</si>
  <si>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</si>
  <si>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</si>
  <si>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</si>
  <si>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</si>
  <si>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</si>
  <si>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</si>
  <si>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</si>
  <si>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</si>
  <si>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</si>
  <si>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</si>
  <si>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</si>
  <si>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</si>
  <si>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</si>
  <si>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</si>
  <si>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</si>
  <si>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</si>
  <si>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</si>
  <si>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</si>
  <si>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</si>
  <si>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</si>
  <si>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</si>
  <si>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</si>
  <si>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</si>
  <si>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</si>
  <si>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</si>
  <si>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</si>
  <si>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</si>
  <si>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</si>
  <si>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</si>
  <si>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</si>
  <si>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</si>
  <si>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</si>
  <si>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</si>
  <si>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</si>
  <si>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</si>
  <si>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</si>
  <si>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</si>
  <si>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</si>
  <si>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</si>
  <si>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</si>
  <si>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</si>
  <si>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</si>
  <si>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</si>
  <si>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</si>
  <si>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</si>
  <si>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</si>
  <si>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</si>
  <si>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</si>
  <si>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</si>
  <si>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</si>
  <si>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</si>
  <si>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</si>
  <si>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</si>
  <si>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</si>
  <si>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</si>
  <si>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</si>
  <si>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</si>
  <si>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</si>
  <si>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</si>
  <si>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</si>
  <si>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</si>
  <si>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</si>
  <si>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</si>
  <si>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</si>
  <si>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</si>
  <si>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</si>
  <si>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</si>
  <si>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</si>
  <si>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</si>
  <si>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</si>
  <si>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</si>
  <si>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</si>
  <si>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</si>
  <si>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</si>
  <si>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</si>
  <si>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</si>
  <si>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</si>
  <si>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</si>
  <si>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</si>
  <si>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</si>
  <si>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</si>
  <si>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</si>
  <si>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</si>
  <si>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</si>
  <si>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</si>
  <si>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</si>
  <si>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</si>
  <si>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</si>
  <si>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</si>
  <si>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</si>
  <si>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</si>
  <si>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</si>
  <si>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</si>
  <si>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</si>
  <si>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</si>
  <si>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</si>
  <si>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</si>
  <si>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</si>
  <si>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</si>
  <si>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</si>
  <si>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</si>
  <si>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</si>
  <si>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</si>
  <si>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</si>
  <si>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</si>
  <si>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</si>
  <si>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</si>
  <si>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</si>
  <si>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</si>
  <si>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</si>
  <si>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</si>
  <si>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</si>
  <si>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</si>
  <si>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</si>
  <si>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</si>
  <si>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</si>
  <si>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</si>
  <si>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</si>
  <si>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</si>
  <si>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</si>
  <si>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</si>
  <si>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</si>
  <si>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</si>
  <si>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</si>
  <si>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</si>
  <si>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</si>
  <si>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</si>
  <si>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</si>
  <si>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</si>
  <si>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</si>
  <si>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</si>
  <si>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</si>
  <si>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</si>
  <si>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</si>
  <si>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</si>
  <si>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</si>
  <si>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</si>
  <si>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</si>
  <si>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</si>
  <si>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</si>
  <si>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</si>
  <si>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</si>
  <si>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</si>
  <si>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</si>
  <si>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</si>
  <si>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</si>
  <si>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</si>
  <si>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</si>
  <si>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</si>
  <si>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</si>
  <si>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</si>
  <si>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</si>
  <si>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</si>
  <si>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</si>
  <si>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</si>
  <si>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</si>
  <si>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</si>
  <si>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</si>
  <si>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</si>
  <si>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</si>
  <si>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</si>
  <si>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</si>
  <si>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</si>
  <si>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</si>
  <si>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</si>
  <si>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</si>
  <si>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</si>
  <si>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</si>
  <si>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</si>
  <si>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</si>
  <si>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</si>
  <si>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</si>
  <si>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</si>
  <si>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</si>
  <si>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</si>
  <si>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</si>
  <si>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</si>
  <si>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</si>
  <si>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</si>
  <si>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</si>
  <si>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</si>
  <si>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</si>
  <si>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</si>
  <si>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</si>
  <si>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</si>
  <si>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</si>
  <si>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</si>
  <si>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</si>
  <si>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</si>
  <si>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</si>
  <si>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</si>
  <si>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</si>
  <si>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</si>
  <si>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</si>
  <si>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</si>
  <si>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</si>
  <si>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</si>
  <si>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</si>
  <si>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</si>
  <si>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</si>
  <si>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</si>
  <si>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</si>
  <si>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</si>
  <si>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</si>
  <si>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</si>
  <si>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</si>
  <si>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</si>
  <si>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</si>
  <si>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</si>
  <si>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</si>
  <si>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</si>
  <si>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</si>
  <si>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</si>
  <si>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</si>
  <si>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</si>
  <si>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</si>
  <si>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</si>
  <si>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</si>
  <si>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</si>
  <si>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</si>
  <si>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</si>
  <si>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</si>
  <si>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</si>
  <si>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</si>
  <si>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</si>
  <si>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</si>
  <si>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</si>
  <si>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</si>
  <si>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</si>
  <si>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</si>
  <si>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</si>
  <si>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</si>
  <si>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</si>
  <si>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</si>
  <si>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</si>
  <si>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</si>
  <si>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</si>
  <si>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</si>
  <si>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</si>
  <si>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</si>
  <si>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</si>
  <si>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</si>
  <si>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</si>
  <si>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</si>
  <si>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</si>
  <si>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</si>
  <si>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</si>
  <si>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</si>
  <si>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</si>
  <si>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</si>
  <si>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</si>
  <si>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</si>
  <si>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</si>
  <si>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</si>
  <si>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</si>
  <si>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</si>
  <si>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</si>
  <si>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</si>
  <si>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</si>
  <si>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</si>
  <si>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</si>
  <si>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</si>
  <si>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</si>
  <si>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</si>
  <si>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</si>
  <si>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</si>
  <si>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</si>
  <si>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</si>
  <si>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</si>
  <si>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</si>
  <si>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</si>
  <si>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</si>
  <si>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</si>
  <si>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</si>
  <si>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</si>
  <si>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</si>
  <si>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</si>
  <si>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</si>
  <si>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</si>
  <si>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</si>
  <si>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</si>
  <si>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</si>
  <si>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</si>
  <si>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</si>
  <si>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</si>
  <si>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</si>
  <si>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</si>
  <si>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</si>
  <si>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</si>
  <si>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</si>
  <si>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</si>
  <si>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</si>
  <si>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</si>
  <si>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</si>
  <si>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</si>
  <si>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</si>
  <si>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</si>
  <si>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</si>
  <si>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</si>
  <si>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</si>
  <si>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</si>
  <si>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</si>
  <si>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</si>
  <si>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</si>
  <si>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</si>
  <si>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</si>
  <si>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</si>
  <si>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</si>
  <si>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</si>
  <si>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</si>
  <si>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</si>
  <si>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</si>
  <si>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</si>
  <si>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</si>
  <si>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</si>
  <si>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</si>
  <si>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</si>
  <si>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</si>
  <si>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</si>
  <si>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</si>
  <si>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</si>
  <si>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</si>
  <si>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</si>
  <si>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</si>
  <si>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</si>
  <si>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</si>
  <si>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</si>
  <si>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</si>
  <si>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</si>
  <si>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</si>
  <si>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</si>
  <si>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</si>
  <si>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</si>
  <si>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</si>
  <si>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</si>
  <si>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</si>
  <si>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</si>
  <si>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</si>
  <si>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</si>
  <si>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</si>
  <si>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</si>
  <si>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</si>
  <si>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</si>
  <si>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</si>
  <si>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</si>
  <si>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</si>
  <si>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</si>
  <si>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</si>
  <si>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</si>
  <si>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</si>
  <si>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</si>
  <si>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</si>
  <si>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</si>
  <si>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</si>
  <si>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</si>
  <si>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</si>
  <si>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</si>
  <si>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</si>
  <si>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</si>
  <si>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</si>
  <si>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</si>
  <si>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</si>
  <si>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</si>
  <si>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</si>
  <si>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</si>
  <si>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</si>
  <si>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</si>
  <si>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</si>
  <si>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</si>
  <si>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</si>
  <si>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</si>
  <si>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</si>
  <si>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</si>
  <si>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</si>
  <si>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</si>
  <si>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</si>
  <si>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</si>
  <si>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</si>
  <si>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</si>
  <si>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</si>
  <si>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</si>
  <si>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</si>
  <si>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</si>
  <si>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</si>
  <si>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</si>
  <si>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</si>
  <si>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</si>
  <si>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</si>
  <si>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</si>
  <si>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</si>
  <si>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</si>
  <si>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</si>
  <si>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</si>
  <si>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</si>
  <si>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</si>
  <si>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</si>
  <si>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</si>
  <si>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</si>
  <si>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</si>
  <si>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</si>
  <si>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</si>
  <si>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</si>
  <si>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</si>
  <si>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</si>
  <si>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</si>
  <si>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</si>
  <si>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</si>
  <si>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</si>
  <si>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</si>
  <si>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</si>
  <si>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</si>
  <si>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</si>
  <si>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</si>
  <si>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</si>
  <si>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</si>
  <si>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</si>
  <si>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</si>
  <si>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</si>
  <si>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</si>
  <si>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</si>
  <si>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</si>
  <si>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</si>
  <si>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</si>
  <si>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</si>
  <si>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</si>
  <si>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</si>
  <si>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</si>
  <si>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</si>
  <si>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</si>
  <si>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</si>
  <si>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</si>
  <si>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</si>
  <si>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</si>
  <si>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</si>
  <si>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</si>
  <si>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</si>
  <si>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</si>
  <si>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</si>
  <si>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</si>
  <si>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</si>
  <si>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</si>
  <si>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</si>
  <si>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</si>
  <si>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</si>
  <si>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</si>
  <si>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</si>
  <si>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</si>
  <si>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</si>
  <si>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</si>
  <si>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</si>
  <si>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</si>
  <si>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</si>
  <si>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</si>
  <si>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</si>
  <si>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</si>
  <si>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</si>
  <si>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</si>
  <si>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</si>
  <si>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</si>
  <si>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</si>
  <si>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</si>
  <si>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</si>
  <si>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</si>
  <si>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</si>
  <si>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</si>
  <si>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</si>
  <si>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</si>
  <si>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</si>
  <si>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</si>
  <si>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</si>
  <si>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</si>
  <si>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</si>
  <si>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</si>
  <si>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</si>
  <si>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</si>
  <si>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</si>
  <si>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</si>
  <si>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</si>
  <si>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</si>
  <si>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</si>
  <si>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</si>
  <si>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</si>
  <si>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</si>
  <si>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</si>
  <si>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</si>
  <si>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</si>
  <si>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</si>
  <si>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</si>
  <si>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</si>
  <si>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</si>
  <si>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</si>
  <si>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</si>
  <si>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</si>
  <si>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</si>
  <si>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</si>
  <si>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</si>
  <si>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</si>
  <si>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</si>
  <si>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</si>
  <si>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</si>
  <si>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</si>
  <si>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</si>
  <si>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</si>
  <si>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</si>
  <si>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</si>
  <si>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</si>
  <si>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</si>
  <si>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</si>
  <si>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</si>
  <si>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</si>
  <si>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</si>
  <si>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</si>
  <si>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</si>
  <si>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</si>
  <si>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</si>
  <si>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</si>
  <si>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</si>
  <si>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</si>
  <si>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</si>
  <si>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</si>
  <si>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</si>
  <si>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</si>
  <si>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</si>
  <si>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</si>
  <si>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</si>
  <si>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</si>
  <si>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</si>
  <si>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</si>
  <si>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</si>
  <si>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</si>
  <si>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</si>
  <si>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</si>
  <si>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</si>
  <si>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</si>
  <si>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</si>
  <si>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</si>
  <si>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</si>
  <si>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</si>
  <si>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</si>
  <si>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</si>
  <si>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</si>
  <si>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</si>
  <si>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</si>
  <si>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</si>
  <si>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</si>
  <si>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</si>
  <si>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</si>
  <si>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</si>
  <si>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</si>
  <si>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</si>
  <si>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</si>
  <si>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</si>
  <si>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</si>
  <si>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</si>
  <si>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</si>
  <si>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</si>
  <si>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</si>
  <si>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</si>
  <si>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</si>
  <si>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</si>
  <si>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</si>
  <si>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</si>
  <si>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</si>
  <si>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</si>
  <si>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</si>
  <si>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</si>
  <si>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</si>
  <si>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</si>
  <si>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</si>
  <si>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</si>
  <si>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</si>
  <si>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</si>
  <si>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</si>
  <si>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</si>
  <si>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</si>
  <si>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</si>
  <si>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</si>
  <si>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</si>
  <si>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</si>
  <si>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</si>
  <si>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</si>
  <si>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</si>
  <si>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</si>
  <si>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</si>
  <si>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</si>
  <si>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</si>
  <si>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</si>
  <si>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</si>
  <si>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</si>
  <si>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</si>
  <si>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</si>
  <si>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</si>
  <si>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</si>
  <si>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</si>
  <si>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</si>
  <si>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</si>
  <si>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</si>
  <si>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</si>
  <si>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</si>
  <si>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</si>
  <si>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</si>
  <si>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</si>
  <si>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</si>
  <si>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</si>
  <si>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</si>
  <si>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</si>
  <si>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</si>
  <si>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</si>
  <si>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</si>
  <si>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</si>
  <si>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</si>
  <si>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</si>
  <si>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</si>
  <si>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</si>
  <si>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</si>
  <si>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</si>
  <si>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</si>
  <si>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</si>
  <si>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</si>
  <si>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</si>
  <si>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</si>
  <si>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</si>
  <si>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</si>
  <si>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</si>
  <si>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</si>
  <si>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</si>
  <si>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</si>
  <si>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</si>
  <si>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</si>
  <si>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</si>
  <si>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</si>
  <si>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</si>
  <si>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</si>
  <si>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</si>
  <si>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</si>
  <si>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</si>
  <si>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</si>
  <si>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</si>
  <si>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</si>
  <si>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</si>
  <si>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</si>
  <si>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</si>
  <si>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</si>
  <si>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</si>
  <si>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</si>
  <si>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</si>
  <si>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</si>
  <si>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</si>
  <si>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</si>
  <si>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</si>
  <si>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</si>
  <si>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</si>
  <si>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</si>
  <si>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</si>
  <si>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</si>
  <si>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</si>
  <si>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</si>
  <si>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</si>
  <si>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</si>
  <si>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</si>
  <si>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</si>
  <si>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</si>
  <si>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</si>
  <si>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</si>
  <si>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</si>
  <si>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</si>
  <si>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</si>
  <si>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</si>
  <si>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</si>
  <si>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</si>
  <si>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</si>
  <si>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</si>
  <si>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</si>
  <si>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</si>
  <si>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</si>
  <si>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</si>
  <si>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</si>
  <si>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</si>
  <si>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</si>
  <si>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</si>
  <si>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</si>
  <si>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</si>
  <si>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</si>
  <si>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</si>
  <si>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</si>
  <si>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</si>
  <si>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</si>
  <si>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</si>
  <si>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</si>
  <si>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</si>
  <si>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</si>
  <si>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</si>
  <si>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</si>
  <si>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</si>
  <si>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</si>
  <si>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</si>
  <si>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</si>
  <si>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</si>
  <si>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</si>
  <si>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</si>
  <si>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</si>
  <si>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</si>
  <si>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</si>
  <si>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</si>
  <si>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</si>
  <si>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</si>
  <si>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</si>
  <si>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</si>
  <si>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</si>
  <si>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</si>
  <si>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</si>
  <si>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</si>
  <si>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</si>
  <si>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</si>
  <si>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</si>
  <si>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</si>
  <si>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</si>
  <si>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</si>
  <si>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</si>
  <si>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</si>
  <si>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</si>
  <si>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</si>
  <si>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</si>
  <si>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</si>
  <si>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</si>
  <si>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</si>
  <si>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</si>
  <si>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</si>
  <si>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</si>
  <si>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</si>
  <si>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</si>
  <si>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</si>
  <si>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</si>
  <si>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</si>
  <si>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</si>
  <si>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</si>
  <si>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</si>
  <si>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</si>
  <si>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</si>
  <si>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</si>
  <si>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</si>
  <si>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</si>
  <si>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</si>
  <si>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</si>
  <si>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</si>
  <si>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</si>
  <si>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</si>
  <si>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</si>
  <si>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</si>
  <si>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</si>
  <si>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</si>
  <si>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</si>
  <si>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</si>
  <si>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</si>
  <si>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</si>
  <si>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</si>
  <si>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</si>
  <si>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</si>
  <si>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</si>
  <si>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</si>
  <si>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</si>
  <si>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</si>
  <si>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</si>
  <si>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</si>
  <si>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</si>
  <si>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</si>
  <si>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</si>
  <si>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</si>
  <si>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</si>
  <si>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</si>
  <si>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</si>
  <si>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</si>
  <si>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</si>
  <si>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</si>
  <si>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</si>
  <si>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</si>
  <si>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</si>
  <si>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</si>
  <si>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</si>
  <si>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</si>
  <si>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</si>
  <si>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</si>
  <si>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</si>
  <si>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</si>
  <si>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</si>
  <si>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</si>
  <si>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</si>
  <si>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</si>
  <si>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</si>
  <si>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</si>
  <si>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</si>
  <si>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</si>
  <si>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</si>
  <si>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</si>
  <si>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</si>
  <si>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</si>
  <si>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</si>
  <si>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</si>
  <si>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</si>
  <si>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</si>
  <si>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</si>
  <si>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</si>
  <si>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</si>
  <si>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</si>
  <si>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</si>
  <si>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</si>
  <si>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</si>
  <si>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</si>
  <si>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</si>
  <si>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</si>
  <si>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</si>
  <si>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</si>
  <si>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</si>
  <si>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</si>
  <si>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</si>
  <si>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</si>
  <si>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</si>
  <si>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</si>
  <si>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</si>
  <si>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</si>
  <si>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</si>
  <si>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</si>
  <si>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</si>
  <si>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</si>
  <si>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</si>
  <si>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</si>
  <si>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</si>
  <si>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</si>
  <si>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</si>
  <si>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</si>
  <si>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</si>
  <si>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</si>
  <si>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</si>
  <si>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</si>
  <si>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</si>
  <si>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</si>
  <si>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</si>
  <si>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</si>
  <si>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</si>
  <si>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</si>
  <si>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</si>
  <si>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</si>
  <si>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</si>
  <si>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</si>
  <si>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</si>
  <si>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</si>
  <si>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</si>
  <si>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</si>
  <si>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</si>
  <si>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</si>
  <si>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</si>
  <si>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</si>
  <si>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</si>
  <si>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</si>
  <si>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</si>
  <si>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</si>
  <si>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</si>
  <si>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</si>
  <si>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</si>
  <si>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</si>
  <si>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</si>
  <si>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</si>
  <si>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</si>
  <si>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</si>
  <si>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</si>
  <si>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</si>
  <si>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</si>
  <si>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</si>
  <si>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</si>
  <si>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</si>
  <si>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</si>
  <si>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</si>
  <si>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</si>
  <si>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</si>
  <si>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</si>
  <si>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</si>
  <si>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</si>
  <si>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</si>
  <si>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</si>
  <si>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</si>
  <si>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</si>
  <si>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</si>
  <si>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</si>
  <si>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</si>
  <si>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</si>
  <si>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</si>
  <si>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</si>
  <si>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</si>
  <si>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</si>
  <si>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</si>
  <si>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</si>
  <si>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</si>
  <si>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</si>
  <si>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</si>
  <si>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</si>
  <si>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</si>
  <si>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</si>
  <si>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</si>
  <si>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</si>
  <si>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</si>
  <si>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</si>
  <si>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</si>
  <si>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</si>
  <si>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</si>
  <si>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</si>
  <si>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</si>
  <si>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</si>
  <si>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</si>
  <si>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</si>
  <si>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</si>
  <si>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</si>
  <si>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</si>
  <si>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</si>
  <si>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</si>
  <si>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</si>
  <si>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</si>
  <si>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</si>
  <si>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</si>
  <si>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</si>
  <si>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</si>
  <si>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</si>
  <si>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</si>
  <si>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</si>
  <si>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</si>
  <si>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</si>
  <si>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</si>
  <si>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</si>
  <si>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</si>
  <si>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</si>
  <si>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</si>
  <si>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</si>
  <si>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</si>
  <si>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</si>
  <si>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</si>
  <si>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</si>
  <si>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</si>
  <si>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</si>
  <si>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</si>
  <si>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</si>
  <si>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</si>
  <si>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</si>
  <si>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</si>
  <si>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</si>
  <si>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</si>
  <si>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</si>
  <si>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</si>
  <si>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</si>
  <si>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</si>
  <si>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</si>
  <si>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</si>
  <si>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</si>
  <si>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</si>
  <si>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</si>
  <si>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</si>
  <si>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</si>
  <si>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</si>
  <si>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</si>
  <si>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</si>
  <si>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</si>
  <si>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</si>
  <si>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</si>
  <si>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</si>
  <si>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</si>
  <si>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</si>
  <si>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</si>
  <si>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</si>
  <si>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</si>
  <si>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</si>
  <si>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</si>
  <si>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</si>
  <si>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</si>
  <si>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</si>
  <si>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</si>
  <si>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</si>
  <si>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</si>
  <si>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</si>
  <si>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</si>
  <si>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</si>
  <si>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</si>
  <si>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</si>
  <si>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</si>
  <si>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</si>
  <si>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</si>
  <si>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</si>
  <si>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</si>
  <si>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</si>
  <si>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</si>
  <si>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</si>
  <si>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</si>
  <si>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</si>
  <si>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</si>
  <si>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</si>
  <si>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</si>
  <si>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</si>
  <si>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</si>
  <si>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</si>
  <si>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</si>
  <si>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</si>
  <si>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</si>
  <si>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</si>
  <si>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</si>
  <si>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</si>
  <si>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</si>
  <si>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</si>
  <si>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</si>
  <si>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</si>
  <si>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</si>
  <si>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</si>
  <si>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</si>
  <si>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</si>
  <si>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</si>
  <si>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</si>
  <si>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</si>
  <si>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</si>
  <si>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</si>
  <si>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</si>
  <si>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</si>
  <si>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</si>
  <si>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</si>
  <si>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</si>
  <si>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</si>
  <si>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</si>
  <si>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</si>
  <si>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</si>
  <si>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</si>
  <si>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</si>
  <si>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</si>
  <si>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</si>
  <si>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</si>
  <si>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</si>
  <si>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</si>
  <si>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</si>
  <si>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</si>
  <si>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</si>
  <si>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</si>
  <si>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</si>
  <si>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</si>
  <si>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</si>
  <si>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</si>
  <si>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</si>
  <si>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</si>
  <si>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</si>
  <si>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</si>
  <si>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</si>
  <si>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</si>
  <si>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</si>
  <si>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</si>
  <si>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</si>
  <si>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</si>
  <si>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</si>
  <si>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</si>
  <si>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</si>
  <si>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</si>
  <si>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</si>
  <si>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</si>
  <si>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</si>
  <si>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</si>
  <si>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</si>
  <si>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</si>
  <si>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</si>
  <si>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</si>
  <si>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</si>
  <si>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</si>
  <si>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</si>
  <si>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</si>
  <si>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</si>
  <si>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</si>
  <si>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</si>
  <si>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</si>
  <si>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</si>
  <si>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</si>
  <si>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</si>
  <si>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</si>
  <si>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</si>
  <si>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</si>
  <si>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</si>
  <si>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</si>
  <si>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</si>
  <si>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</si>
  <si>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</si>
  <si>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</si>
  <si>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</si>
  <si>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</si>
  <si>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</si>
  <si>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</si>
  <si>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</si>
  <si>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</si>
  <si>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</si>
  <si>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</si>
  <si>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</si>
  <si>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</si>
  <si>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</si>
  <si>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</si>
  <si>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</si>
  <si>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</si>
  <si>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</si>
  <si>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</si>
  <si>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</si>
  <si>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</si>
  <si>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</si>
  <si>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</si>
  <si>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</si>
  <si>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</si>
  <si>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</si>
  <si>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</si>
  <si>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</si>
  <si>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</si>
  <si>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</si>
  <si>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</si>
  <si>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</si>
  <si>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</si>
  <si>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</si>
  <si>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</si>
  <si>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</si>
  <si>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</si>
  <si>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</si>
  <si>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</si>
  <si>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</si>
  <si>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</si>
  <si>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</si>
  <si>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</si>
  <si>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</si>
  <si>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</si>
  <si>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</si>
  <si>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</si>
  <si>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</si>
  <si>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</si>
  <si>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</si>
  <si>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</si>
  <si>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</si>
  <si>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</si>
  <si>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</si>
  <si>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</si>
  <si>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</si>
  <si>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</si>
  <si>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</si>
  <si>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</si>
  <si>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</si>
  <si>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</si>
  <si>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</si>
  <si>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</si>
  <si>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</si>
  <si>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</si>
  <si>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</si>
  <si>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</si>
  <si>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</si>
  <si>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</si>
  <si>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</si>
  <si>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</si>
  <si>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</si>
  <si>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</si>
  <si>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</si>
  <si>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</si>
  <si>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</si>
  <si>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</si>
  <si>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</si>
  <si>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</si>
  <si>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</si>
  <si>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</si>
  <si>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</si>
  <si>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</si>
  <si>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</si>
  <si>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</si>
  <si>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</si>
  <si>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</si>
  <si>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</si>
  <si>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</si>
  <si>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</si>
  <si>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</si>
  <si>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</si>
  <si>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</si>
  <si>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</si>
  <si>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</si>
  <si>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</si>
  <si>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</si>
  <si>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</si>
  <si>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</si>
  <si>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</si>
  <si>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</si>
  <si>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</si>
  <si>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</si>
  <si>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</si>
  <si>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</si>
  <si>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</si>
  <si>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</si>
  <si>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</si>
  <si>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</si>
  <si>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</si>
  <si>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</si>
  <si>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</si>
  <si>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</si>
  <si>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</si>
  <si>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</si>
  <si>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</si>
  <si>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</si>
  <si>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</si>
  <si>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</si>
  <si>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</si>
  <si>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</si>
  <si>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</si>
  <si>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</si>
  <si>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</si>
  <si>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</si>
  <si>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</si>
  <si>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</si>
  <si>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</si>
  <si>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</si>
  <si>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</si>
  <si>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</si>
  <si>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</si>
  <si>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</si>
  <si>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</si>
  <si>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</si>
  <si>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</si>
  <si>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</si>
  <si>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</si>
  <si>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</si>
  <si>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</si>
  <si>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</si>
  <si>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</si>
  <si>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</si>
  <si>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</si>
  <si>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</si>
  <si>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</si>
  <si>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</si>
  <si>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</si>
  <si>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</si>
  <si>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</si>
  <si>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</si>
  <si>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</si>
  <si>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</si>
  <si>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</si>
  <si>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</si>
  <si>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</si>
  <si>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</si>
  <si>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</si>
  <si>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</si>
  <si>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</si>
  <si>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</si>
  <si>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</si>
  <si>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</si>
  <si>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</si>
  <si>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</si>
  <si>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</si>
  <si>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</si>
  <si>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</si>
  <si>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</si>
  <si>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</si>
  <si>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</si>
  <si>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</si>
  <si>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</si>
  <si>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</si>
  <si>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</si>
  <si>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</si>
  <si>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</si>
  <si>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</si>
  <si>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</si>
  <si>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</si>
  <si>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</si>
  <si>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</si>
  <si>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</si>
  <si>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</si>
  <si>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</si>
  <si>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</si>
  <si>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</si>
  <si>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</si>
  <si>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</si>
  <si>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</si>
  <si>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</si>
  <si>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</si>
  <si>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</si>
  <si>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</si>
  <si>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</si>
  <si>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</si>
  <si>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</si>
  <si>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</si>
  <si>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</si>
  <si>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</si>
  <si>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</si>
  <si>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</si>
  <si>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</si>
  <si>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</si>
  <si>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</si>
  <si>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</si>
  <si>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</si>
  <si>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</si>
  <si>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</si>
  <si>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</si>
  <si>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</si>
  <si>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</si>
  <si>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</si>
  <si>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</si>
  <si>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</si>
  <si>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</si>
  <si>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</si>
  <si>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</si>
  <si>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</si>
  <si>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</si>
  <si>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</si>
  <si>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</si>
  <si>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</si>
  <si>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</si>
  <si>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</si>
  <si>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</si>
  <si>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</si>
  <si>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</si>
  <si>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</si>
  <si>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</si>
  <si>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</si>
  <si>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</si>
  <si>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</si>
  <si>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</si>
  <si>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</si>
  <si>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</si>
  <si>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</si>
  <si>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</si>
  <si>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</si>
  <si>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</si>
  <si>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</si>
  <si>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</si>
  <si>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</si>
  <si>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</si>
  <si>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</si>
  <si>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</si>
  <si>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</si>
  <si>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</si>
  <si>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</si>
  <si>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</si>
  <si>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</si>
  <si>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</si>
  <si>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</si>
  <si>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</si>
  <si>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</si>
  <si>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</si>
  <si>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</si>
  <si>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</si>
  <si>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</si>
  <si>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</si>
  <si>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</si>
  <si>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</si>
  <si>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</si>
  <si>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</si>
  <si>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</si>
  <si>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</si>
  <si>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</si>
  <si>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</si>
  <si>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</si>
  <si>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</si>
  <si>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</si>
  <si>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</si>
  <si>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</si>
  <si>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</si>
  <si>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</si>
  <si>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</si>
  <si>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</si>
  <si>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</si>
  <si>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</si>
  <si>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</si>
  <si>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</si>
  <si>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</si>
  <si>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</si>
  <si>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</si>
  <si>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</si>
  <si>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</si>
  <si>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</si>
  <si>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</si>
  <si>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</si>
  <si>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</si>
  <si>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</si>
  <si>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</si>
  <si>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</si>
  <si>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</si>
  <si>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</si>
  <si>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</si>
  <si>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</si>
  <si>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</si>
  <si>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</si>
  <si>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</si>
  <si>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</si>
  <si>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</si>
  <si>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</si>
  <si>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</si>
  <si>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</si>
  <si>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</si>
  <si>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</si>
  <si>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</si>
  <si>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</si>
  <si>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</si>
  <si>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</si>
  <si>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</si>
  <si>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</si>
  <si>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</si>
  <si>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</si>
  <si>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</si>
  <si>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</si>
  <si>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</si>
  <si>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</si>
  <si>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</si>
  <si>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</si>
  <si>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</si>
  <si>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</si>
  <si>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</si>
  <si>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</si>
  <si>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</si>
  <si>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</si>
  <si>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</si>
  <si>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</si>
  <si>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</si>
  <si>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</si>
  <si>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</si>
  <si>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</si>
  <si>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</si>
  <si>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</si>
  <si>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</si>
  <si>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</si>
  <si>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</si>
  <si>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</si>
  <si>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</si>
  <si>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</si>
  <si>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</si>
  <si>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</si>
  <si>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</si>
  <si>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</si>
  <si>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</si>
  <si>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</si>
  <si>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</si>
  <si>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</si>
  <si>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</si>
  <si>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</si>
  <si>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</si>
  <si>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</si>
  <si>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</si>
  <si>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</si>
  <si>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</si>
  <si>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</si>
  <si>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</si>
  <si>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</si>
  <si>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</si>
  <si>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</si>
  <si>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</si>
  <si>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</si>
  <si>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</si>
  <si>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</si>
  <si>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</si>
  <si>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</si>
  <si>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</si>
  <si>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</si>
  <si>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</si>
  <si>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</si>
  <si>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</si>
  <si>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</si>
  <si>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</si>
  <si>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</si>
  <si>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</si>
  <si>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</si>
  <si>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</si>
  <si>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</si>
  <si>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</si>
  <si>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</si>
  <si>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</si>
  <si>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</si>
  <si>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</si>
  <si>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</si>
  <si>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</si>
  <si>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</si>
  <si>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</si>
  <si>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</si>
  <si>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</si>
  <si>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</si>
  <si>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</si>
  <si>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</si>
  <si>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</si>
  <si>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</si>
  <si>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</si>
  <si>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</si>
  <si>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</si>
  <si>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</si>
  <si>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</si>
  <si>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</si>
  <si>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</si>
  <si>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</si>
  <si>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</si>
  <si>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</si>
  <si>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</si>
  <si>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</si>
  <si>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</si>
  <si>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</si>
  <si>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</si>
  <si>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</si>
  <si>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</si>
  <si>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</si>
  <si>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</si>
  <si>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</si>
  <si>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</si>
  <si>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</si>
  <si>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</si>
  <si>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</si>
  <si>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</si>
  <si>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</si>
  <si>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</si>
  <si>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</si>
  <si>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</si>
  <si>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</si>
  <si>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</si>
  <si>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</si>
  <si>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</si>
  <si>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</si>
  <si>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</si>
  <si>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</si>
  <si>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</si>
  <si>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</si>
  <si>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</si>
  <si>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</si>
  <si>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</si>
  <si>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</si>
  <si>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</si>
  <si>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</si>
  <si>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</si>
  <si>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</si>
  <si>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</si>
  <si>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</si>
  <si>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</si>
  <si>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</si>
  <si>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</si>
  <si>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</si>
  <si>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</si>
  <si>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</si>
  <si>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</si>
  <si>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</si>
  <si>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</si>
  <si>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</si>
  <si>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</si>
  <si>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</si>
  <si>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</si>
  <si>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</si>
  <si>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</si>
  <si>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</si>
  <si>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</si>
  <si>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</si>
  <si>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</si>
  <si>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</si>
  <si>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</si>
  <si>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</si>
  <si>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</si>
  <si>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</si>
  <si>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</si>
  <si>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</si>
  <si>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</si>
  <si>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</si>
  <si>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</si>
  <si>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</si>
  <si>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</si>
  <si>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</si>
  <si>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</si>
  <si>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</si>
  <si>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</si>
  <si>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</si>
  <si>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</si>
  <si>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</si>
  <si>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</si>
  <si>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</si>
  <si>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</si>
  <si>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</si>
  <si>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</si>
  <si>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</si>
  <si>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</si>
  <si>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</si>
  <si>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</si>
  <si>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</si>
  <si>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</si>
  <si>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</si>
  <si>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</si>
  <si>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</si>
  <si>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</si>
  <si>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</si>
  <si>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</si>
  <si>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</si>
  <si>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</si>
  <si>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</si>
  <si>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</si>
  <si>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</si>
  <si>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</si>
  <si>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</si>
  <si>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</si>
  <si>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</si>
  <si>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</si>
  <si>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</si>
  <si>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</si>
  <si>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</si>
  <si>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</si>
  <si>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</si>
  <si>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</si>
  <si>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</si>
  <si>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</si>
  <si>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</si>
  <si>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</si>
  <si>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</si>
  <si>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</si>
  <si>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</si>
  <si>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</si>
  <si>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</si>
  <si>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</si>
  <si>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</si>
  <si>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</si>
  <si>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</si>
  <si>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</si>
  <si>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</si>
  <si>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</si>
  <si>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</si>
  <si>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</si>
  <si>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</si>
  <si>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</si>
  <si>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</si>
  <si>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</si>
  <si>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</si>
  <si>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</si>
  <si>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</si>
  <si>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</si>
  <si>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</si>
  <si>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</si>
  <si>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</si>
  <si>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</si>
  <si>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</si>
  <si>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</si>
  <si>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</si>
  <si>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</si>
  <si>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</si>
  <si>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</si>
  <si>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</si>
  <si>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</si>
  <si>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</si>
  <si>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</si>
  <si>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</si>
  <si>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</si>
  <si>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</si>
  <si>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</si>
  <si>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</si>
  <si>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</si>
  <si>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</si>
  <si>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</si>
  <si>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</si>
  <si>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</si>
  <si>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</si>
  <si>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</si>
  <si>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</si>
  <si>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</si>
  <si>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</si>
  <si>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</si>
  <si>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</si>
  <si>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</si>
  <si>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</si>
  <si>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</si>
  <si>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</si>
  <si>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</si>
  <si>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</si>
  <si>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</si>
  <si>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</si>
  <si>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</si>
  <si>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</si>
  <si>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</si>
  <si>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</si>
  <si>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</si>
  <si>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</si>
  <si>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</si>
  <si>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</si>
  <si>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</si>
  <si>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</si>
  <si>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</si>
  <si>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</si>
  <si>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</si>
  <si>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</si>
  <si>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</si>
  <si>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</si>
  <si>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</si>
  <si>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</si>
  <si>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</si>
  <si>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</si>
  <si>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</si>
  <si>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</si>
  <si>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</si>
  <si>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</si>
  <si>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</si>
  <si>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</si>
  <si>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</si>
  <si>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</si>
  <si>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</si>
  <si>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</si>
  <si>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</si>
  <si>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</si>
  <si>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</si>
  <si>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</si>
  <si>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</si>
  <si>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</si>
  <si>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</si>
  <si>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</si>
  <si>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</si>
  <si>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</si>
  <si>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</si>
  <si>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</si>
  <si>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</si>
  <si>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</si>
  <si>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</si>
  <si>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</si>
  <si>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</si>
  <si>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</si>
  <si>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</si>
  <si>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</si>
  <si>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</si>
  <si>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</si>
  <si>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</si>
  <si>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</si>
  <si>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</si>
  <si>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</si>
  <si>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</si>
  <si>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</si>
  <si>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</si>
  <si>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</si>
  <si>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</si>
  <si>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</si>
  <si>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</si>
  <si>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</si>
  <si>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</si>
  <si>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</si>
  <si>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</si>
  <si>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</si>
  <si>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</si>
  <si>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</si>
  <si>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</si>
  <si>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</si>
  <si>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</si>
  <si>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</si>
  <si>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</si>
  <si>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</si>
  <si>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</si>
  <si>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</si>
  <si>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</si>
  <si>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</si>
  <si>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</si>
  <si>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</si>
  <si>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</si>
  <si>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</si>
  <si>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</si>
  <si>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</si>
  <si>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</si>
  <si>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</si>
  <si>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</si>
  <si>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</si>
  <si>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</si>
  <si>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</si>
  <si>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</si>
  <si>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</si>
  <si>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</si>
  <si>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</si>
  <si>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</si>
  <si>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</si>
  <si>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</si>
  <si>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</si>
  <si>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</si>
  <si>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</si>
  <si>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</si>
  <si>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</si>
  <si>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</si>
  <si>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</si>
  <si>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</si>
  <si>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</si>
  <si>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</si>
  <si>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</si>
  <si>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</si>
  <si>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</si>
  <si>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</si>
  <si>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</si>
  <si>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</si>
  <si>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</si>
  <si>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</si>
  <si>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</si>
  <si>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</si>
  <si>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</si>
  <si>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</si>
  <si>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</si>
  <si>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</si>
  <si>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</si>
  <si>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</si>
  <si>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</si>
  <si>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</si>
  <si>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</si>
  <si>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</si>
  <si>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</si>
  <si>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</si>
  <si>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</si>
  <si>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</si>
  <si>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</si>
  <si>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</si>
  <si>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</si>
  <si>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</si>
  <si>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</si>
  <si>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</si>
  <si>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</si>
  <si>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</si>
  <si>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</si>
  <si>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</si>
  <si>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</si>
  <si>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</si>
  <si>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</si>
  <si>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</si>
  <si>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</si>
  <si>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</si>
  <si>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</si>
  <si>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</si>
  <si>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</si>
  <si>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</si>
  <si>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</si>
  <si>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</si>
  <si>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</si>
  <si>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</si>
  <si>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</si>
  <si>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</si>
  <si>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</si>
  <si>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</si>
  <si>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</si>
  <si>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</si>
  <si>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</si>
  <si>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</si>
  <si>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</si>
  <si>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</si>
  <si>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</si>
  <si>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</si>
  <si>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</si>
  <si>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</si>
  <si>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</si>
  <si>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</si>
  <si>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</si>
  <si>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</si>
  <si>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</si>
  <si>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</si>
  <si>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</si>
  <si>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</si>
  <si>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</si>
  <si>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</si>
  <si>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</si>
  <si>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</si>
  <si>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</si>
  <si>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</si>
  <si>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</si>
  <si>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</si>
  <si>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</si>
  <si>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</si>
  <si>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</si>
  <si>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</si>
  <si>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</si>
  <si>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</si>
  <si>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</si>
  <si>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</si>
  <si>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</si>
  <si>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</si>
  <si>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</si>
  <si>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</si>
  <si>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</si>
  <si>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</si>
  <si>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</si>
  <si>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</si>
  <si>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</si>
  <si>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</si>
  <si>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</si>
  <si>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</si>
  <si>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</si>
  <si>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</si>
  <si>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</si>
  <si>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</si>
  <si>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</si>
  <si>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</si>
  <si>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</si>
  <si>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</si>
  <si>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</si>
  <si>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</si>
  <si>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</si>
  <si>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</si>
  <si>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</si>
  <si>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</si>
  <si>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</si>
  <si>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</si>
  <si>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</si>
  <si>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</si>
  <si>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</si>
  <si>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</si>
  <si>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</si>
  <si>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</si>
  <si>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</si>
  <si>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</si>
  <si>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</si>
  <si>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</si>
  <si>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</si>
  <si>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</si>
  <si>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</si>
  <si>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</si>
  <si>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</si>
  <si>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</si>
  <si>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</si>
  <si>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</si>
  <si>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</si>
  <si>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</si>
  <si>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</si>
  <si>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</si>
  <si>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</si>
  <si>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</si>
  <si>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</si>
  <si>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</si>
  <si>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</si>
  <si>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</si>
  <si>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</si>
  <si>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</si>
  <si>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</si>
  <si>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</si>
  <si>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</si>
  <si>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</si>
  <si>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</si>
  <si>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</si>
  <si>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</si>
  <si>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</si>
  <si>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</si>
  <si>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</si>
  <si>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</si>
  <si>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</si>
  <si>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</si>
  <si>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</si>
  <si>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</si>
  <si>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</si>
  <si>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</si>
  <si>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</si>
  <si>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</si>
  <si>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</si>
  <si>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</si>
  <si>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</si>
  <si>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</si>
  <si>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</si>
  <si>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</si>
  <si>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</si>
  <si>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</si>
  <si>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</si>
  <si>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</si>
  <si>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</si>
  <si>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</si>
  <si>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</si>
  <si>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</si>
  <si>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</si>
  <si>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</si>
  <si>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</si>
  <si>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</si>
  <si>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</si>
  <si>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</si>
  <si>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</si>
  <si>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</si>
  <si>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</si>
  <si>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</si>
  <si>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</si>
  <si>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</si>
  <si>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</si>
  <si>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</si>
  <si>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</si>
  <si>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</si>
  <si>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</si>
  <si>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</si>
  <si>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</si>
  <si>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</si>
  <si>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</si>
  <si>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</si>
  <si>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</si>
  <si>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</si>
  <si>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</si>
  <si>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</si>
  <si>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</si>
  <si>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</si>
  <si>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</si>
  <si>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</si>
  <si>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</si>
  <si>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</si>
  <si>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</si>
  <si>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</si>
  <si>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</si>
  <si>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</si>
  <si>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</si>
  <si>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</si>
  <si>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</si>
  <si>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</si>
  <si>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</si>
  <si>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</si>
  <si>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</si>
  <si>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</si>
  <si>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</si>
  <si>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</si>
  <si>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</si>
  <si>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</si>
  <si>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</si>
  <si>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</si>
  <si>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</si>
  <si>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</si>
  <si>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</si>
  <si>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</si>
  <si>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</si>
  <si>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</si>
  <si>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</si>
  <si>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</si>
  <si>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</si>
  <si>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</si>
  <si>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</si>
  <si>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</si>
  <si>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</si>
  <si>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</si>
  <si>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</si>
  <si>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</si>
  <si>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</si>
  <si>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</si>
  <si>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</si>
  <si>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</si>
  <si>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</si>
  <si>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</si>
  <si>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</si>
  <si>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</si>
  <si>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</si>
  <si>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</si>
  <si>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</si>
  <si>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</si>
  <si>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</si>
  <si>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</si>
  <si>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</si>
  <si>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</si>
  <si>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</si>
  <si>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</si>
  <si>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</si>
  <si>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</si>
  <si>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</si>
  <si>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</si>
  <si>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</si>
  <si>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</si>
  <si>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</si>
  <si>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</si>
  <si>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</si>
  <si>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</si>
  <si>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</si>
  <si>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</si>
  <si>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</si>
  <si>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</si>
  <si>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</si>
  <si>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</si>
  <si>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</si>
  <si>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</si>
  <si>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</si>
  <si>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</si>
  <si>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</si>
  <si>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</si>
  <si>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</si>
  <si>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</si>
  <si>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</si>
  <si>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</si>
  <si>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</si>
  <si>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</si>
  <si>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</si>
  <si>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</si>
  <si>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</si>
  <si>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</si>
  <si>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</si>
  <si>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</si>
  <si>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</si>
  <si>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</si>
  <si>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</si>
  <si>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</si>
  <si>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</si>
  <si>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</si>
  <si>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</si>
  <si>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</si>
  <si>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</si>
  <si>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</si>
  <si>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</si>
  <si>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</si>
  <si>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</si>
  <si>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</si>
  <si>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</si>
  <si>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</si>
  <si>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</si>
  <si>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</si>
  <si>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</si>
  <si>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</si>
  <si>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</si>
  <si>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</si>
  <si>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</si>
  <si>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</si>
  <si>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</si>
  <si>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</si>
  <si>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</si>
  <si>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</si>
  <si>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</si>
  <si>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</si>
  <si>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</si>
  <si>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</si>
  <si>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</si>
  <si>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</si>
  <si>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</si>
  <si>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</si>
  <si>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</si>
  <si>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</si>
  <si>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</si>
  <si>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</si>
  <si>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</si>
  <si>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</si>
  <si>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</si>
  <si>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</si>
  <si>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</si>
  <si>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</si>
  <si>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</si>
  <si>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</si>
  <si>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</si>
  <si>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</si>
  <si>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</si>
  <si>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</si>
  <si>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</si>
  <si>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</si>
  <si>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</si>
  <si>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</si>
  <si>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</si>
  <si>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</si>
  <si>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</si>
  <si>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</si>
  <si>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</si>
  <si>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</si>
  <si>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</si>
  <si>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</si>
  <si>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</si>
  <si>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</si>
  <si>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</si>
  <si>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</si>
  <si>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</si>
  <si>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</si>
  <si>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</si>
  <si>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</si>
  <si>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</si>
  <si>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</si>
  <si>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</si>
  <si>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</si>
  <si>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</si>
  <si>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</si>
  <si>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</si>
  <si>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</si>
  <si>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</si>
  <si>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</si>
  <si>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</si>
  <si>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</si>
  <si>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</si>
  <si>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</si>
  <si>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</si>
  <si>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</si>
  <si>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</si>
  <si>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</si>
  <si>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</si>
  <si>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</si>
  <si>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</si>
  <si>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</si>
  <si>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</si>
  <si>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</si>
  <si>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</si>
  <si>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</si>
  <si>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</si>
  <si>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</si>
  <si>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</si>
  <si>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</si>
  <si>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</si>
  <si>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</si>
  <si>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</si>
  <si>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</si>
  <si>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</si>
  <si>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</si>
  <si>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</si>
  <si>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</si>
  <si>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</si>
  <si>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</si>
  <si>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</si>
  <si>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</si>
  <si>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</si>
  <si>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</si>
  <si>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</si>
  <si>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</si>
  <si>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</si>
  <si>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</si>
  <si>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</si>
  <si>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</si>
  <si>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</si>
  <si>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</si>
  <si>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</si>
  <si>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</si>
  <si>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</si>
  <si>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</si>
  <si>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</si>
  <si>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</si>
  <si>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</si>
  <si>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</si>
  <si>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</si>
  <si>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</si>
  <si>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</si>
  <si>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</si>
  <si>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</si>
  <si>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</si>
  <si>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</si>
  <si>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</si>
  <si>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</si>
  <si>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</si>
  <si>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</si>
  <si>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</si>
  <si>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</si>
  <si>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</si>
  <si>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</si>
  <si>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</si>
  <si>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</si>
  <si>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</si>
  <si>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</si>
  <si>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</si>
  <si>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</si>
  <si>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</si>
  <si>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</si>
  <si>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</si>
  <si>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</si>
  <si>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</si>
  <si>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</si>
  <si>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</si>
  <si>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</si>
  <si>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</si>
  <si>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</si>
  <si>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</si>
  <si>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</si>
  <si>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</si>
  <si>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</si>
  <si>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</si>
  <si>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</si>
  <si>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</si>
  <si>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</si>
  <si>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</si>
  <si>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</si>
  <si>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</si>
  <si>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</si>
  <si>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</si>
  <si>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</si>
  <si>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</si>
  <si>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</si>
  <si>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</si>
  <si>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</si>
  <si>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</si>
  <si>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</si>
  <si>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</si>
  <si>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</si>
  <si>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</si>
  <si>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</si>
  <si>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</si>
  <si>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</si>
  <si>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</si>
  <si>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</si>
  <si>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</si>
  <si>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</si>
  <si>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</si>
  <si>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</si>
  <si>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</si>
  <si>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</si>
  <si>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</si>
  <si>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</si>
  <si>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</si>
  <si>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</si>
  <si>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</si>
  <si>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</si>
  <si>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</si>
  <si>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</si>
  <si>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</si>
  <si>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</si>
  <si>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</si>
  <si>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</si>
  <si>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</si>
  <si>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</si>
  <si>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</si>
  <si>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</si>
  <si>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</si>
  <si>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</si>
  <si>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</si>
  <si>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</si>
  <si>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</si>
  <si>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</si>
  <si>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</si>
  <si>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</si>
  <si>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</si>
  <si>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</si>
  <si>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</si>
  <si>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</si>
  <si>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</si>
  <si>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</si>
  <si>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</si>
  <si>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</si>
  <si>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</si>
  <si>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</si>
  <si>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</si>
  <si>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</si>
  <si>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</si>
  <si>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</si>
  <si>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</si>
  <si>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</si>
  <si>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</si>
  <si>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</si>
  <si>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</si>
  <si>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</si>
  <si>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</si>
  <si>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</si>
  <si>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</si>
  <si>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</si>
  <si>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</si>
  <si>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</si>
  <si>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</si>
  <si>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</si>
  <si>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</si>
  <si>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</si>
  <si>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</si>
  <si>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</si>
  <si>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</si>
  <si>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</si>
  <si>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</si>
  <si>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</si>
  <si>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</si>
  <si>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</si>
  <si>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</si>
  <si>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</si>
  <si>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</si>
  <si>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</si>
  <si>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</si>
  <si>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</si>
  <si>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</si>
  <si>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</si>
  <si>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</si>
  <si>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</si>
  <si>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</si>
  <si>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</si>
  <si>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</si>
  <si>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</si>
  <si>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</si>
  <si>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</si>
  <si>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</si>
  <si>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</si>
  <si>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</si>
  <si>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</si>
  <si>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</si>
  <si>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</si>
  <si>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</si>
  <si>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</si>
  <si>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</si>
  <si>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</si>
  <si>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</si>
  <si>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</si>
  <si>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</si>
  <si>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</si>
  <si>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</si>
  <si>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</si>
  <si>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</si>
  <si>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</si>
  <si>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</si>
  <si>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</si>
  <si>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</si>
  <si>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</si>
  <si>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</si>
  <si>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</si>
  <si>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</si>
  <si>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</si>
  <si>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</si>
  <si>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</si>
  <si>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</si>
  <si>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</si>
  <si>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</si>
  <si>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</si>
  <si>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</si>
  <si>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</si>
  <si>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</si>
  <si>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</si>
  <si>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</si>
  <si>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</si>
  <si>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</si>
  <si>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</si>
  <si>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</si>
  <si>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</si>
  <si>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</si>
  <si>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</si>
  <si>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</si>
  <si>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</si>
  <si>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</si>
  <si>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</si>
  <si>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</si>
  <si>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</si>
  <si>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</si>
  <si>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</si>
  <si>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</si>
  <si>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</si>
  <si>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</si>
  <si>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</si>
  <si>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</si>
  <si>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</si>
  <si>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</si>
  <si>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</si>
  <si>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</si>
  <si>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</si>
  <si>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</si>
  <si>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</si>
  <si>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</si>
  <si>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</si>
  <si>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</si>
  <si>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</si>
  <si>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</si>
  <si>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</si>
  <si>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</si>
  <si>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</si>
  <si>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</si>
  <si>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</si>
  <si>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</si>
  <si>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</si>
  <si>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</si>
  <si>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</si>
  <si>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</si>
  <si>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</si>
  <si>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</si>
  <si>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</si>
  <si>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</si>
  <si>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</si>
  <si>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</si>
  <si>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</si>
  <si>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</si>
  <si>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</si>
  <si>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</si>
  <si>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</si>
  <si>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</si>
  <si>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</si>
  <si>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</si>
  <si>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</si>
  <si>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</si>
  <si>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</si>
  <si>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</si>
  <si>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</si>
  <si>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</si>
  <si>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</si>
  <si>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</si>
  <si>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</si>
  <si>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</si>
  <si>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</si>
  <si>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</si>
  <si>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</si>
  <si>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</si>
  <si>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</si>
  <si>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</si>
  <si>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</si>
  <si>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</si>
  <si>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</si>
  <si>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</si>
  <si>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</si>
  <si>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</si>
  <si>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</si>
  <si>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</si>
  <si>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</si>
  <si>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</si>
  <si>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</si>
  <si>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</si>
  <si>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</si>
  <si>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</si>
  <si>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</si>
  <si>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</si>
  <si>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</si>
  <si>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</si>
  <si>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</si>
  <si>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</si>
  <si>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</si>
  <si>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</si>
  <si>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</si>
  <si>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</si>
  <si>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</si>
  <si>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</si>
  <si>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</si>
  <si>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</si>
  <si>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</si>
  <si>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</si>
  <si>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</si>
  <si>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</si>
  <si>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</si>
  <si>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</si>
  <si>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</si>
  <si>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</si>
  <si>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</si>
  <si>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</si>
  <si>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</si>
  <si>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</si>
  <si>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</si>
  <si>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</si>
  <si>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</si>
  <si>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</si>
  <si>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</si>
  <si>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</si>
  <si>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</si>
  <si>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</si>
  <si>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</si>
  <si>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</si>
  <si>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</si>
  <si>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</si>
  <si>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</si>
  <si>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</si>
  <si>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</si>
  <si>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</si>
  <si>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</si>
  <si>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</si>
  <si>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</si>
  <si>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</si>
  <si>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</si>
  <si>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</si>
  <si>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</si>
  <si>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</si>
  <si>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</si>
  <si>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</si>
  <si>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</si>
  <si>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</si>
  <si>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</si>
  <si>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</si>
  <si>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</si>
  <si>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</si>
  <si>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</si>
  <si>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</si>
  <si>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</si>
  <si>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</si>
  <si>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</si>
  <si>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</si>
  <si>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</si>
  <si>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</si>
  <si>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</si>
  <si>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</si>
  <si>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</si>
  <si>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</si>
  <si>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</si>
  <si>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</si>
  <si>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</si>
  <si>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</si>
  <si>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</si>
  <si>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</si>
  <si>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</si>
  <si>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</si>
  <si>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</si>
  <si>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</si>
  <si>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</si>
  <si>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</si>
  <si>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</si>
  <si>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</si>
  <si>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</si>
  <si>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</si>
  <si>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</si>
  <si>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</si>
  <si>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</si>
  <si>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</si>
  <si>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</si>
  <si>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</si>
  <si>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</si>
  <si>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</si>
  <si>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</si>
  <si>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</si>
  <si>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</si>
  <si>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</si>
  <si>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</si>
  <si>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</si>
  <si>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</si>
  <si>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</si>
  <si>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</si>
  <si>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</si>
  <si>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</si>
  <si>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</si>
  <si>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</si>
  <si>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</si>
  <si>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</si>
  <si>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</si>
  <si>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</si>
  <si>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</si>
  <si>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</si>
  <si>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</si>
  <si>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</si>
  <si>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</si>
  <si>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</si>
  <si>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</si>
  <si>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</si>
  <si>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</si>
  <si>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</si>
  <si>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</si>
  <si>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</si>
  <si>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</si>
  <si>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</si>
  <si>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</si>
  <si>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</si>
  <si>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</si>
  <si>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</si>
  <si>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</si>
  <si>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</si>
  <si>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</si>
  <si>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</si>
  <si>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</si>
  <si>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</si>
  <si>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</si>
  <si>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</si>
  <si>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</si>
  <si>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</si>
  <si>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</si>
  <si>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</si>
  <si>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</si>
  <si>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</si>
  <si>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</si>
  <si>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</si>
  <si>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</si>
  <si>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</si>
  <si>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</si>
  <si>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</si>
  <si>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</si>
  <si>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</si>
  <si>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</si>
  <si>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</si>
  <si>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</si>
  <si>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</si>
  <si>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</si>
  <si>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</si>
  <si>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</si>
  <si>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</si>
  <si>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</si>
  <si>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</si>
  <si>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</si>
  <si>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</si>
  <si>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</si>
  <si>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</si>
  <si>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</si>
  <si>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</si>
  <si>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</si>
  <si>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</si>
  <si>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</si>
  <si>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</si>
  <si>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</si>
  <si>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</si>
  <si>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</si>
  <si>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</si>
  <si>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</si>
  <si>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</si>
  <si>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</si>
  <si>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</si>
  <si>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</si>
  <si>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</si>
  <si>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</si>
  <si>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</si>
  <si>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</si>
  <si>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</si>
  <si>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</si>
  <si>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</si>
  <si>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</si>
  <si>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</si>
  <si>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</si>
  <si>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</si>
  <si>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</si>
  <si>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</si>
  <si>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</si>
  <si>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</si>
  <si>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</si>
  <si>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</si>
  <si>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</si>
  <si>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</si>
  <si>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</si>
  <si>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</si>
  <si>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</si>
  <si>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</si>
  <si>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</si>
  <si>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</si>
  <si>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</si>
  <si>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</si>
  <si>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</si>
  <si>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</si>
  <si>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</si>
  <si>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</si>
  <si>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</si>
  <si>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</si>
  <si>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</si>
  <si>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</si>
  <si>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</si>
  <si>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</si>
  <si>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</si>
  <si>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</si>
  <si>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</si>
  <si>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</si>
  <si>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</si>
  <si>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</si>
  <si>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</si>
  <si>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</si>
  <si>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</si>
  <si>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</si>
  <si>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</si>
  <si>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</si>
  <si>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</si>
  <si>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</si>
  <si>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</si>
  <si>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</si>
  <si>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</si>
  <si>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</si>
  <si>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</si>
  <si>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</si>
  <si>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</si>
  <si>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</si>
  <si>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</si>
  <si>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</si>
  <si>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</si>
  <si>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</si>
  <si>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</si>
  <si>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</si>
  <si>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</si>
  <si>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</si>
  <si>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</si>
  <si>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</si>
  <si>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</si>
  <si>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</si>
  <si>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</si>
  <si>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</si>
  <si>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</si>
  <si>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</si>
  <si>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</si>
  <si>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</si>
  <si>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</si>
  <si>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</si>
  <si>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</si>
  <si>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</si>
  <si>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</si>
  <si>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</si>
  <si>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</si>
  <si>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</si>
  <si>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</si>
  <si>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</si>
  <si>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</si>
  <si>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</si>
  <si>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</si>
  <si>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</si>
  <si>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</si>
  <si>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</si>
  <si>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</si>
  <si>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</si>
  <si>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</si>
  <si>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</si>
  <si>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</si>
  <si>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</si>
  <si>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</si>
  <si>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</si>
  <si>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</si>
  <si>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</si>
  <si>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</si>
  <si>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</si>
  <si>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</si>
  <si>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</si>
  <si>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</si>
  <si>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</si>
  <si>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</si>
  <si>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</si>
  <si>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</si>
  <si>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</si>
  <si>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</si>
  <si>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</si>
  <si>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</si>
  <si>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</si>
  <si>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</si>
  <si>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</si>
  <si>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</si>
  <si>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</si>
  <si>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</si>
  <si>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</si>
  <si>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</si>
  <si>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</si>
  <si>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</si>
  <si>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</si>
  <si>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</si>
  <si>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</si>
  <si>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</si>
  <si>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</si>
  <si>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</si>
  <si>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</si>
  <si>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</si>
  <si>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</si>
  <si>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</si>
  <si>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</si>
  <si>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</si>
  <si>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</si>
  <si>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</si>
  <si>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</si>
  <si>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</si>
  <si>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</si>
  <si>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</si>
  <si>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</si>
  <si>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</si>
  <si>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</si>
  <si>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</si>
  <si>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</si>
  <si>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</si>
  <si>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</si>
  <si>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</si>
  <si>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</si>
  <si>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</si>
  <si>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</si>
  <si>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</si>
  <si>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</si>
  <si>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</si>
  <si>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</si>
  <si>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</si>
  <si>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</si>
  <si>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</si>
  <si>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</si>
  <si>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</si>
  <si>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</si>
  <si>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</si>
  <si>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</si>
  <si>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</si>
  <si>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</si>
  <si>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</si>
  <si>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</si>
  <si>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</si>
  <si>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</si>
  <si>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</si>
  <si>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</si>
  <si>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</si>
  <si>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</si>
  <si>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</si>
  <si>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</si>
  <si>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</si>
  <si>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</si>
  <si>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</si>
  <si>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</si>
  <si>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</si>
  <si>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</si>
  <si>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</si>
  <si>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</si>
  <si>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</si>
  <si>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</si>
  <si>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</si>
  <si>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</si>
  <si>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</si>
  <si>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</si>
  <si>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</si>
  <si>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</si>
  <si>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</si>
  <si>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</si>
  <si>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</si>
  <si>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</si>
  <si>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</si>
  <si>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</si>
  <si>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</si>
  <si>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</si>
  <si>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</si>
  <si>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</si>
  <si>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</si>
  <si>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</si>
  <si>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</si>
  <si>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</si>
  <si>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</si>
  <si>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</si>
  <si>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</si>
  <si>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</si>
  <si>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</si>
  <si>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</si>
  <si>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</si>
  <si>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</si>
  <si>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</si>
  <si>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</si>
  <si>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</si>
  <si>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</si>
  <si>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</si>
  <si>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</si>
  <si>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</si>
  <si>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</si>
  <si>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</si>
  <si>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</si>
  <si>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</si>
  <si>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</si>
  <si>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</si>
  <si>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</si>
  <si>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</si>
  <si>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</si>
  <si>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</si>
  <si>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</si>
  <si>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</si>
  <si>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</si>
  <si>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</si>
  <si>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</si>
  <si>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</si>
  <si>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</si>
  <si>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</si>
  <si>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</si>
  <si>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</si>
  <si>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</si>
  <si>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</si>
  <si>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</si>
  <si>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</si>
  <si>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</si>
  <si>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</si>
  <si>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</si>
  <si>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</si>
  <si>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</si>
  <si>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</si>
  <si>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</si>
  <si>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</si>
  <si>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</si>
  <si>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</si>
  <si>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</si>
  <si>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</si>
  <si>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</si>
  <si>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</si>
  <si>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</si>
  <si>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</si>
  <si>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</si>
  <si>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</si>
  <si>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</si>
  <si>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</si>
  <si>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</si>
  <si>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</si>
  <si>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</si>
  <si>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</si>
  <si>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</si>
  <si>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</si>
  <si>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</si>
  <si>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</si>
  <si>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</si>
  <si>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</si>
  <si>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</si>
  <si>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</si>
  <si>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</si>
  <si>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</si>
  <si>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</si>
  <si>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</si>
  <si>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</si>
  <si>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</si>
  <si>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</si>
  <si>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</si>
  <si>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</si>
  <si>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</si>
  <si>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</si>
  <si>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</si>
  <si>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</si>
  <si>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</si>
  <si>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</si>
  <si>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</si>
  <si>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</si>
  <si>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</si>
  <si>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</si>
  <si>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</si>
  <si>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</si>
  <si>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</si>
  <si>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</si>
  <si>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</si>
  <si>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</si>
  <si>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</si>
  <si>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</si>
  <si>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</si>
  <si>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</si>
  <si>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</si>
  <si>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</si>
  <si>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</si>
  <si>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</si>
  <si>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</si>
  <si>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</si>
  <si>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</si>
  <si>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</si>
  <si>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</si>
  <si>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</si>
  <si>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</si>
  <si>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</si>
  <si>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</si>
  <si>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</si>
  <si>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</si>
  <si>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</si>
  <si>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</si>
  <si>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</si>
  <si>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</si>
  <si>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</si>
  <si>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</si>
  <si>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</si>
  <si>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</si>
  <si>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</si>
  <si>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</si>
  <si>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</si>
  <si>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</si>
  <si>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</si>
  <si>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</si>
  <si>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</si>
  <si>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</si>
  <si>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</si>
  <si>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</si>
  <si>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</si>
  <si>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</si>
  <si>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</si>
  <si>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</si>
  <si>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</si>
  <si>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</si>
  <si>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</si>
  <si>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</si>
  <si>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</si>
  <si>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</si>
  <si>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</si>
  <si>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</si>
  <si>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</si>
  <si>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</si>
  <si>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</si>
  <si>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</si>
  <si>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</si>
  <si>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</si>
  <si>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</si>
  <si>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</si>
  <si>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</si>
  <si>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</si>
  <si>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</si>
  <si>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</si>
  <si>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</si>
  <si>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</si>
  <si>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</si>
  <si>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</si>
  <si>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</si>
  <si>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</si>
  <si>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</si>
  <si>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</si>
  <si>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</si>
  <si>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</si>
  <si>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</si>
  <si>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</si>
  <si>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</si>
  <si>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</si>
  <si>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</si>
  <si>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</si>
  <si>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</si>
  <si>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</si>
  <si>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</si>
  <si>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</si>
  <si>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</si>
  <si>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</si>
  <si>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</si>
  <si>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</si>
  <si>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</si>
  <si>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</si>
  <si>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</si>
  <si>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</si>
  <si>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</si>
  <si>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</si>
  <si>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</si>
  <si>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</si>
  <si>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</si>
  <si>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</si>
  <si>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</si>
  <si>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</si>
  <si>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</si>
  <si>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</si>
  <si>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</si>
  <si>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</si>
  <si>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</si>
  <si>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</si>
  <si>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</si>
  <si>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</si>
  <si>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</si>
  <si>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</si>
  <si>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</si>
  <si>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</si>
  <si>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</si>
  <si>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</si>
  <si>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</si>
  <si>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</si>
  <si>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</si>
  <si>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</si>
  <si>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</si>
  <si>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</si>
  <si>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</si>
  <si>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</si>
  <si>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</si>
  <si>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</si>
  <si>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</si>
  <si>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</si>
  <si>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</si>
  <si>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</si>
  <si>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</si>
  <si>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</si>
  <si>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</si>
  <si>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</si>
  <si>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</si>
  <si>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</si>
  <si>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</si>
  <si>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</si>
  <si>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</si>
  <si>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</si>
  <si>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</si>
  <si>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</si>
  <si>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</si>
  <si>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</si>
  <si>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</si>
  <si>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</si>
  <si>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</si>
  <si>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</si>
  <si>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</si>
  <si>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</si>
  <si>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</si>
  <si>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</si>
  <si>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</si>
  <si>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</si>
  <si>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</si>
  <si>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</si>
  <si>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</si>
  <si>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</si>
  <si>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</si>
  <si>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</si>
  <si>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</si>
  <si>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</si>
  <si>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</si>
  <si>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</si>
  <si>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</si>
  <si>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</si>
  <si>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</si>
  <si>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</si>
  <si>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</si>
  <si>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</si>
  <si>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</si>
  <si>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</si>
  <si>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</si>
  <si>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</si>
  <si>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</si>
  <si>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</si>
  <si>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</si>
  <si>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</si>
  <si>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</si>
  <si>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</si>
  <si>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</si>
  <si>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</si>
  <si>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</si>
  <si>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</si>
  <si>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</si>
  <si>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</si>
  <si>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</si>
  <si>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</si>
  <si>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</si>
  <si>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</si>
  <si>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</si>
  <si>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</si>
  <si>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</si>
  <si>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</si>
  <si>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</si>
  <si>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</si>
  <si>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</si>
  <si>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</si>
  <si>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</si>
  <si>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</si>
  <si>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</si>
  <si>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</si>
  <si>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</si>
  <si>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</si>
  <si>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</si>
  <si>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</si>
  <si>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</si>
  <si>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</si>
  <si>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</si>
  <si>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</si>
  <si>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</si>
  <si>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</si>
  <si>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</si>
  <si>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</si>
  <si>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</si>
  <si>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</si>
  <si>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</si>
  <si>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</si>
  <si>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</si>
  <si>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</si>
  <si>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</si>
  <si>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</si>
  <si>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</si>
  <si>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</si>
  <si>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</si>
  <si>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</si>
  <si>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</si>
  <si>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</si>
  <si>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</si>
  <si>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</si>
  <si>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</si>
  <si>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</si>
  <si>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</si>
  <si>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</si>
  <si>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</si>
  <si>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</si>
  <si>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</si>
  <si>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</si>
  <si>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</si>
  <si>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</si>
  <si>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</si>
  <si>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</si>
  <si>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</si>
  <si>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</si>
  <si>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</si>
  <si>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</si>
  <si>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</si>
  <si>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</si>
  <si>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</si>
  <si>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</si>
  <si>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</si>
  <si>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</si>
  <si>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</si>
  <si>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</si>
  <si>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</si>
  <si>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</si>
  <si>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</si>
  <si>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</si>
  <si>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</si>
  <si>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</si>
  <si>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</si>
  <si>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</si>
  <si>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</si>
  <si>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</si>
  <si>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</si>
  <si>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</si>
  <si>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</si>
  <si>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</si>
  <si>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</si>
  <si>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</si>
  <si>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</si>
  <si>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</si>
  <si>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</si>
  <si>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</si>
  <si>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</si>
  <si>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</si>
  <si>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</si>
  <si>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</si>
  <si>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</si>
  <si>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</si>
  <si>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</si>
  <si>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</si>
  <si>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</si>
  <si>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</si>
  <si>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</si>
  <si>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</si>
  <si>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</si>
  <si>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</si>
  <si>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</si>
  <si>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</si>
  <si>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</si>
  <si>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</si>
  <si>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</si>
  <si>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</si>
  <si>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</si>
  <si>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</si>
  <si>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</si>
  <si>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</si>
  <si>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</si>
  <si>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</si>
  <si>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</si>
  <si>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</si>
  <si>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</si>
  <si>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</si>
  <si>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</si>
  <si>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</si>
  <si>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</si>
  <si>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</si>
  <si>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</si>
  <si>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</si>
  <si>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</si>
  <si>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</si>
  <si>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</si>
  <si>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</si>
  <si>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</si>
  <si>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</si>
  <si>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</si>
  <si>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</si>
  <si>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</si>
  <si>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</si>
  <si>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</si>
  <si>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</si>
  <si>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</si>
  <si>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</si>
  <si>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</si>
  <si>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</si>
  <si>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</si>
  <si>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</si>
  <si>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</si>
  <si>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</si>
  <si>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</si>
  <si>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</si>
  <si>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</si>
  <si>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</si>
  <si>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</si>
  <si>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</si>
  <si>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</si>
  <si>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</si>
  <si>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</si>
  <si>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</si>
  <si>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</si>
  <si>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</si>
  <si>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</si>
  <si>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</si>
  <si>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</si>
  <si>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</si>
  <si>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</si>
  <si>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</si>
  <si>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</si>
  <si>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</si>
  <si>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</si>
  <si>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</si>
  <si>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</si>
  <si>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</si>
  <si>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</si>
  <si>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</si>
  <si>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</si>
  <si>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</si>
  <si>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</si>
  <si>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</si>
  <si>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</si>
  <si>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</si>
  <si>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</si>
  <si>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</si>
  <si>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</si>
  <si>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</si>
  <si>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</si>
  <si>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</si>
  <si>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</si>
  <si>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</si>
  <si>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</si>
  <si>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</si>
  <si>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</si>
  <si>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</si>
  <si>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</si>
  <si>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</si>
  <si>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</si>
  <si>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</si>
  <si>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</si>
  <si>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</si>
  <si>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</si>
  <si>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</si>
  <si>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</si>
  <si>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</si>
  <si>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</si>
  <si>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</si>
  <si>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</si>
  <si>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</si>
  <si>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</si>
  <si>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</si>
  <si>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</si>
  <si>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</si>
  <si>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</si>
  <si>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</si>
  <si>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</si>
  <si>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</si>
  <si>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</si>
  <si>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</si>
  <si>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</si>
  <si>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</si>
  <si>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</si>
  <si>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</si>
  <si>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</si>
  <si>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</si>
  <si>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</si>
  <si>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</si>
  <si>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</si>
  <si>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</si>
  <si>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</si>
  <si>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</si>
  <si>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</si>
  <si>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</si>
  <si>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</si>
  <si>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</si>
  <si>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</si>
  <si>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</si>
  <si>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</si>
  <si>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</si>
  <si>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</si>
  <si>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</si>
  <si>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</si>
  <si>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</si>
  <si>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</si>
  <si>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</si>
  <si>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</si>
  <si>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</si>
  <si>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</si>
  <si>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</si>
  <si>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</si>
  <si>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</si>
  <si>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</si>
  <si>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</si>
  <si>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</si>
  <si>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</si>
  <si>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</si>
  <si>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</si>
  <si>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</si>
  <si>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</si>
  <si>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</si>
  <si>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</si>
  <si>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</si>
  <si>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</si>
  <si>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</si>
  <si>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</si>
  <si>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</si>
  <si>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</si>
  <si>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</si>
  <si>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</si>
  <si>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</si>
  <si>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</si>
  <si>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</si>
  <si>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</si>
  <si>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</si>
  <si>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</si>
  <si>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</si>
  <si>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</si>
  <si>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</si>
  <si>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</si>
  <si>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</si>
  <si>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</si>
  <si>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</si>
  <si>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</si>
  <si>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</si>
  <si>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</si>
  <si>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</si>
  <si>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</si>
  <si>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</si>
  <si>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</si>
  <si>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</si>
  <si>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</si>
  <si>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</si>
  <si>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</si>
  <si>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</si>
  <si>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</si>
  <si>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</si>
  <si>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</si>
  <si>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</si>
  <si>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</si>
  <si>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</si>
  <si>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</si>
  <si>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</si>
  <si>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</si>
  <si>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</si>
  <si>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</si>
  <si>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</si>
  <si>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</si>
  <si>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</si>
  <si>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</si>
  <si>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</si>
  <si>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</si>
  <si>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</si>
  <si>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</si>
  <si>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</si>
  <si>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</si>
  <si>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</si>
  <si>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</si>
  <si>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</si>
  <si>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</si>
  <si>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</si>
  <si>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</si>
  <si>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</si>
  <si>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</si>
  <si>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</si>
  <si>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</si>
  <si>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</si>
  <si>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</si>
  <si>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</si>
  <si>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</si>
  <si>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</si>
  <si>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</si>
  <si>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</si>
  <si>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</si>
  <si>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</si>
  <si>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</si>
  <si>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</si>
  <si>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</si>
  <si>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</si>
  <si>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</si>
  <si>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</si>
  <si>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</si>
  <si>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</si>
  <si>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</si>
  <si>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</si>
  <si>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</si>
  <si>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</si>
  <si>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</si>
  <si>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</si>
  <si>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</si>
  <si>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</si>
  <si>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</si>
  <si>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</si>
  <si>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</si>
  <si>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</si>
  <si>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</si>
  <si>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</si>
  <si>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</si>
  <si>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</si>
  <si>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</si>
  <si>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</si>
  <si>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</si>
  <si>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</si>
  <si>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</si>
  <si>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</si>
  <si>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</si>
  <si>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</si>
  <si>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</si>
  <si>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</si>
  <si>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</si>
  <si>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</si>
  <si>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</si>
  <si>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</si>
  <si>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</si>
  <si>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</si>
  <si>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</si>
  <si>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</si>
  <si>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</si>
  <si>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</si>
  <si>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</si>
  <si>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</si>
  <si>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</si>
  <si>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</si>
  <si>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</si>
  <si>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</si>
  <si>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</si>
  <si>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</si>
  <si>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</si>
  <si>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</si>
  <si>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</si>
  <si>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</si>
  <si>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</si>
  <si>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</si>
  <si>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</si>
  <si>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</si>
  <si>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</si>
  <si>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</si>
  <si>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</si>
  <si>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</si>
  <si>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</si>
  <si>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</si>
  <si>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</si>
  <si>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</si>
  <si>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</si>
  <si>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</si>
  <si>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</si>
  <si>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</si>
  <si>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</si>
  <si>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</si>
  <si>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</si>
  <si>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</si>
  <si>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</si>
  <si>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</si>
  <si>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</si>
  <si>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</si>
  <si>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</si>
  <si>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</si>
  <si>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</si>
  <si>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</si>
  <si>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</si>
  <si>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</si>
  <si>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</si>
  <si>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</si>
  <si>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</si>
  <si>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</si>
  <si>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</si>
  <si>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</si>
  <si>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</si>
  <si>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</si>
  <si>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</si>
  <si>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</si>
  <si>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</si>
  <si>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</si>
  <si>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</si>
  <si>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</si>
  <si>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</si>
  <si>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</si>
  <si>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</si>
  <si>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</si>
  <si>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</si>
  <si>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</si>
  <si>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</si>
  <si>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</si>
  <si>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</si>
  <si>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</si>
  <si>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</si>
  <si>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</si>
  <si>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</si>
  <si>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</si>
  <si>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</si>
  <si>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</si>
  <si>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</si>
  <si>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</si>
  <si>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</si>
  <si>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</si>
  <si>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</si>
  <si>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</si>
  <si>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</si>
  <si>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</si>
  <si>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</si>
  <si>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</si>
  <si>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</si>
  <si>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</si>
  <si>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</si>
  <si>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</si>
  <si>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</si>
  <si>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</si>
  <si>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</si>
  <si>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</si>
  <si>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</si>
  <si>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</si>
  <si>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</si>
  <si>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</si>
  <si>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</si>
  <si>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</si>
  <si>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</si>
  <si>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</si>
  <si>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</si>
  <si>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</si>
  <si>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</si>
  <si>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</si>
  <si>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</si>
  <si>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</si>
  <si>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</si>
  <si>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</si>
  <si>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</si>
  <si>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</si>
  <si>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</si>
  <si>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</si>
  <si>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</si>
  <si>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</si>
  <si>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</si>
  <si>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</si>
  <si>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</si>
  <si>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</si>
  <si>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</si>
  <si>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</si>
  <si>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</si>
  <si>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</si>
  <si>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</si>
  <si>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</si>
  <si>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</si>
  <si>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</si>
  <si>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</si>
  <si>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</si>
  <si>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</si>
  <si>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</si>
  <si>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</si>
  <si>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</si>
  <si>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</si>
  <si>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</si>
  <si>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</si>
  <si>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</si>
  <si>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</si>
  <si>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</si>
  <si>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</si>
  <si>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</si>
  <si>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</si>
  <si>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</si>
  <si>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</si>
  <si>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</si>
  <si>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</si>
  <si>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</si>
  <si>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</si>
  <si>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</si>
  <si>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</si>
  <si>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</si>
  <si>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</si>
  <si>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</si>
  <si>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</si>
  <si>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</si>
  <si>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</si>
  <si>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</si>
  <si>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</si>
  <si>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</si>
  <si>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</si>
  <si>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</si>
  <si>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</si>
  <si>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</si>
  <si>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</si>
  <si>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</si>
  <si>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</si>
  <si>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</si>
  <si>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</si>
  <si>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</si>
  <si>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</si>
  <si>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</si>
  <si>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</si>
  <si>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</si>
  <si>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</si>
  <si>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</si>
  <si>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</si>
  <si>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</si>
  <si>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</si>
  <si>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</si>
  <si>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</si>
  <si>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</si>
  <si>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</si>
  <si>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</si>
  <si>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</si>
  <si>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</si>
  <si>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</si>
  <si>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</si>
  <si>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</si>
  <si>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</si>
  <si>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</si>
  <si>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</si>
  <si>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</si>
  <si>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</si>
  <si>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</si>
  <si>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</si>
  <si>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</si>
  <si>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</si>
  <si>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</si>
  <si>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</si>
  <si>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</si>
  <si>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</si>
  <si>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</si>
  <si>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</si>
  <si>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</si>
  <si>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</si>
  <si>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</si>
  <si>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</si>
  <si>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</si>
  <si>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</si>
  <si>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</si>
  <si>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</si>
  <si>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</si>
  <si>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</si>
  <si>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</si>
  <si>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</si>
  <si>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</si>
  <si>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</si>
  <si>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</si>
  <si>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</si>
  <si>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</si>
  <si>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</si>
  <si>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</si>
  <si>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</si>
  <si>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</si>
  <si>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</si>
  <si>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</si>
  <si>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</si>
  <si>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</si>
  <si>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</si>
  <si>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</si>
  <si>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</si>
  <si>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</si>
  <si>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</si>
  <si>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</si>
  <si>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</si>
  <si>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</si>
  <si>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</si>
  <si>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</si>
  <si>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</si>
  <si>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</si>
  <si>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</si>
  <si>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</si>
  <si>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</si>
  <si>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</si>
  <si>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</si>
  <si>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</si>
  <si>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</si>
  <si>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</si>
  <si>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</si>
  <si>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</si>
  <si>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</si>
  <si>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</si>
  <si>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</si>
  <si>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</si>
  <si>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</si>
  <si>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</si>
  <si>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</si>
  <si>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</si>
  <si>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</si>
  <si>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</si>
  <si>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</si>
  <si>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</si>
  <si>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</si>
  <si>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</si>
  <si>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</si>
  <si>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</si>
  <si>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</si>
  <si>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</si>
  <si>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</si>
  <si>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</si>
  <si>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</si>
  <si>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</si>
  <si>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</si>
  <si>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</si>
  <si>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</si>
  <si>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</si>
  <si>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</si>
  <si>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</si>
  <si>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</si>
  <si>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</si>
  <si>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</si>
  <si>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</si>
  <si>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</si>
  <si>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</si>
  <si>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</si>
  <si>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</si>
  <si>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</si>
  <si>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</si>
  <si>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</si>
  <si>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</si>
  <si>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</si>
  <si>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</si>
  <si>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</si>
  <si>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</si>
  <si>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</si>
  <si>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</si>
  <si>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</si>
  <si>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</si>
  <si>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</si>
  <si>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</si>
  <si>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</si>
  <si>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</si>
  <si>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</si>
  <si>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</si>
  <si>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</si>
  <si>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</si>
  <si>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</si>
  <si>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</si>
  <si>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</si>
  <si>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</si>
  <si>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</si>
  <si>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</si>
  <si>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</si>
  <si>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</si>
  <si>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</si>
  <si>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</si>
  <si>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</si>
  <si>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</si>
  <si>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</si>
  <si>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</si>
  <si>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</si>
  <si>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</si>
  <si>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</si>
  <si>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</si>
  <si>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</si>
  <si>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</si>
  <si>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</si>
  <si>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</si>
  <si>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</si>
  <si>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</si>
  <si>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</si>
  <si>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</si>
  <si>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</si>
  <si>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</si>
  <si>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</si>
  <si>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</si>
  <si>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</si>
  <si>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</si>
  <si>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</si>
  <si>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</si>
  <si>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</si>
  <si>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</si>
  <si>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</si>
  <si>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</si>
  <si>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</si>
  <si>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</si>
  <si>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</si>
  <si>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</si>
  <si>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</si>
  <si>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</si>
  <si>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</si>
  <si>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</si>
  <si>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</si>
  <si>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</si>
  <si>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</si>
  <si>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</si>
  <si>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</si>
  <si>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</si>
  <si>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</si>
  <si>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</si>
  <si>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</si>
  <si>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</si>
  <si>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</si>
  <si>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</si>
  <si>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</si>
  <si>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</si>
  <si>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</si>
  <si>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</si>
  <si>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</si>
  <si>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</si>
  <si>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</si>
  <si>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</si>
  <si>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</si>
  <si>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</si>
  <si>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</si>
  <si>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</si>
  <si>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</si>
  <si>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</si>
  <si>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</si>
  <si>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</si>
  <si>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</si>
  <si>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</si>
  <si>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</si>
  <si>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</si>
  <si>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</si>
  <si>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</si>
  <si>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</si>
  <si>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</si>
  <si>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</si>
  <si>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</si>
  <si>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</si>
  <si>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</si>
  <si>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</si>
  <si>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</si>
  <si>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</si>
  <si>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</si>
  <si>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</si>
  <si>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</si>
  <si>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</si>
  <si>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</si>
  <si>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</si>
  <si>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</si>
  <si>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</si>
  <si>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</si>
  <si>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</si>
  <si>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</si>
  <si>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</si>
  <si>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</si>
  <si>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</si>
  <si>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</si>
  <si>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</si>
  <si>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</si>
  <si>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</si>
  <si>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</si>
  <si>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</si>
  <si>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</si>
  <si>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</si>
  <si>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</si>
  <si>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</si>
  <si>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</si>
  <si>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</si>
  <si>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</si>
  <si>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</si>
  <si>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</si>
  <si>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</si>
  <si>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</si>
  <si>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</si>
  <si>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</si>
  <si>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</si>
  <si>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</si>
  <si>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</si>
  <si>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</si>
  <si>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</si>
  <si>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</si>
  <si>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</si>
  <si>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</si>
  <si>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</si>
  <si>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</si>
  <si>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</si>
  <si>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</si>
  <si>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</si>
  <si>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</si>
  <si>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</si>
  <si>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</si>
  <si>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</si>
  <si>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</si>
  <si>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</si>
  <si>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</si>
  <si>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</si>
  <si>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</si>
  <si>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</si>
  <si>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</si>
  <si>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</si>
  <si>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</si>
  <si>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</si>
  <si>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</si>
  <si>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</si>
  <si>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</si>
  <si>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</si>
  <si>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</si>
  <si>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</si>
  <si>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</si>
  <si>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</si>
  <si>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</si>
  <si>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</si>
  <si>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</si>
  <si>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</si>
  <si>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</si>
  <si>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</si>
  <si>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</si>
  <si>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</si>
  <si>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</si>
  <si>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</si>
  <si>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</si>
  <si>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</si>
  <si>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</si>
  <si>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</si>
  <si>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</si>
  <si>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</si>
  <si>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</si>
  <si>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</si>
  <si>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</si>
  <si>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</si>
  <si>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</si>
  <si>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</si>
  <si>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</si>
  <si>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</si>
  <si>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</si>
  <si>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</si>
  <si>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</si>
  <si>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</si>
  <si>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</si>
  <si>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</si>
  <si>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</si>
  <si>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</si>
  <si>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</si>
  <si>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</si>
  <si>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</si>
  <si>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</si>
  <si>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</si>
  <si>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</si>
  <si>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</si>
  <si>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</si>
  <si>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</si>
  <si>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</si>
  <si>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</si>
  <si>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</si>
  <si>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</si>
  <si>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</si>
  <si>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</si>
  <si>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</si>
  <si>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</si>
  <si>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</si>
  <si>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</si>
  <si>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</si>
  <si>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</si>
  <si>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</si>
  <si>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</si>
  <si>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</si>
  <si>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</si>
  <si>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</si>
  <si>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</si>
  <si>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</si>
  <si>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</si>
  <si>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</si>
  <si>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</si>
  <si>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</si>
  <si>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</si>
  <si>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</si>
  <si>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</si>
  <si>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</si>
  <si>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</si>
  <si>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</si>
  <si>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</si>
  <si>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</si>
  <si>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</si>
  <si>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</si>
  <si>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</si>
  <si>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</si>
  <si>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</si>
  <si>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</si>
  <si>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</si>
  <si>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</si>
  <si>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</si>
  <si>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</si>
  <si>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</si>
  <si>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</si>
  <si>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</si>
  <si>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</si>
  <si>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</si>
  <si>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</si>
  <si>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</si>
  <si>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</si>
  <si>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</si>
  <si>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</si>
  <si>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</si>
  <si>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</si>
  <si>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</si>
  <si>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</si>
  <si>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</si>
  <si>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</si>
  <si>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</si>
  <si>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</si>
  <si>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</si>
  <si>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</si>
  <si>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</si>
  <si>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</si>
  <si>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</si>
  <si>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</si>
  <si>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</si>
  <si>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</si>
  <si>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</si>
  <si>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</si>
  <si>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</si>
  <si>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</si>
  <si>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</si>
  <si>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</si>
  <si>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</si>
  <si>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</si>
  <si>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</si>
  <si>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</si>
  <si>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</si>
  <si>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</si>
  <si>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</si>
  <si>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</si>
  <si>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</si>
  <si>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</si>
  <si>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</si>
  <si>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</si>
  <si>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</si>
  <si>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</si>
  <si>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</si>
  <si>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</si>
  <si>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</si>
  <si>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</si>
  <si>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</si>
  <si>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</si>
  <si>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</si>
  <si>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</si>
  <si>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</si>
  <si>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</si>
  <si>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</si>
  <si>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</si>
  <si>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</si>
  <si>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</si>
  <si>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</si>
  <si>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</si>
  <si>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</si>
  <si>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</si>
  <si>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</si>
  <si>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</si>
  <si>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</si>
  <si>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</si>
  <si>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</si>
  <si>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</si>
  <si>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</si>
  <si>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</si>
  <si>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</si>
  <si>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</si>
  <si>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</si>
  <si>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</si>
  <si>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</si>
  <si>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</si>
  <si>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</si>
  <si>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</si>
  <si>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</si>
  <si>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</si>
  <si>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</si>
  <si>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</si>
  <si>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</si>
  <si>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</si>
  <si>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</si>
  <si>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</si>
  <si>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</si>
  <si>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</si>
  <si>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</si>
  <si>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</si>
  <si>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</si>
  <si>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</si>
  <si>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</si>
  <si>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</si>
  <si>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</si>
  <si>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</si>
  <si>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</si>
  <si>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</si>
  <si>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</si>
  <si>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</si>
  <si>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</si>
  <si>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</si>
  <si>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</si>
  <si>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</si>
  <si>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</si>
  <si>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</si>
  <si>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</si>
  <si>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</si>
  <si>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</si>
  <si>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</si>
  <si>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</si>
  <si>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</si>
  <si>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</si>
  <si>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</si>
  <si>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</si>
  <si>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</si>
  <si>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</si>
  <si>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</si>
  <si>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</si>
  <si>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</si>
  <si>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</si>
  <si>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</si>
  <si>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</si>
  <si>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</si>
  <si>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</si>
  <si>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</si>
  <si>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</si>
  <si>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</si>
  <si>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</si>
  <si>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</si>
  <si>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</si>
  <si>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</si>
  <si>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</si>
  <si>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</si>
  <si>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</si>
  <si>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</si>
  <si>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</si>
  <si>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</si>
  <si>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</si>
  <si>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</si>
  <si>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</si>
  <si>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</si>
  <si>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</si>
  <si>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</si>
  <si>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</si>
  <si>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</si>
  <si>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</si>
  <si>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</si>
  <si>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</si>
  <si>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</si>
  <si>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</si>
  <si>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</si>
  <si>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</si>
  <si>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</si>
  <si>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</si>
  <si>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</si>
  <si>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</si>
  <si>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</si>
  <si>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</si>
  <si>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</si>
  <si>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</si>
  <si>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</si>
  <si>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</si>
  <si>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</si>
  <si>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</si>
  <si>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</si>
  <si>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</si>
  <si>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</si>
  <si>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</si>
  <si>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</si>
  <si>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</si>
  <si>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</si>
  <si>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</si>
  <si>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</si>
  <si>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</si>
  <si>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</si>
  <si>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</si>
  <si>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</si>
  <si>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</si>
  <si>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</si>
  <si>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</si>
  <si>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</si>
  <si>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</si>
  <si>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</si>
  <si>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</si>
  <si>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</si>
  <si>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</si>
  <si>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</si>
  <si>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</si>
  <si>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</si>
  <si>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</si>
  <si>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</si>
  <si>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</si>
  <si>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</si>
  <si>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</si>
  <si>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</si>
  <si>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</si>
  <si>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</si>
  <si>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</si>
  <si>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</si>
  <si>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</si>
  <si>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</si>
  <si>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</si>
  <si>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</si>
  <si>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</si>
  <si>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</si>
  <si>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</si>
  <si>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</si>
  <si>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</si>
  <si>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</si>
  <si>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</si>
  <si>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</si>
  <si>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</si>
  <si>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</si>
  <si>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</si>
  <si>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</si>
  <si>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</si>
  <si>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</si>
  <si>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</si>
  <si>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</si>
  <si>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</si>
  <si>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</si>
  <si>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</si>
  <si>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</si>
  <si>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</si>
  <si>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</si>
  <si>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</si>
  <si>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</si>
  <si>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</si>
  <si>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</si>
  <si>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</si>
  <si>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</si>
  <si>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</si>
  <si>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</si>
  <si>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</si>
  <si>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</si>
  <si>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</si>
  <si>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</si>
  <si>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</si>
  <si>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</si>
  <si>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</si>
  <si>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</si>
  <si>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</si>
  <si>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</si>
  <si>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</si>
  <si>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</si>
  <si>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</si>
  <si>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</si>
  <si>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</si>
  <si>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</si>
  <si>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</si>
  <si>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</si>
  <si>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</si>
  <si>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</si>
  <si>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</si>
  <si>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</si>
  <si>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</si>
  <si>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</si>
  <si>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</si>
  <si>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</si>
  <si>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</si>
  <si>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</si>
  <si>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</si>
  <si>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</si>
  <si>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</si>
  <si>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</si>
  <si>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</si>
  <si>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</si>
  <si>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</si>
  <si>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</si>
  <si>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</si>
  <si>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</si>
  <si>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</si>
  <si>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</si>
  <si>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</si>
  <si>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</si>
  <si>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</si>
  <si>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</si>
  <si>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</si>
  <si>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</si>
  <si>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</si>
  <si>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</si>
  <si>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</si>
  <si>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</si>
  <si>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</si>
  <si>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</si>
  <si>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</si>
  <si>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</si>
  <si>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</si>
  <si>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</si>
  <si>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</si>
  <si>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</si>
  <si>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</si>
  <si>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</si>
  <si>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</si>
  <si>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</si>
  <si>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</si>
  <si>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</si>
  <si>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</si>
  <si>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</si>
  <si>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</si>
  <si>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</si>
  <si>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</si>
  <si>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</si>
  <si>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</si>
  <si>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</si>
  <si>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</si>
  <si>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</si>
  <si>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</si>
  <si>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</si>
  <si>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</si>
  <si>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</si>
  <si>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</si>
  <si>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</si>
  <si>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</si>
  <si>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</si>
  <si>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</si>
  <si>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</si>
  <si>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</si>
  <si>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</si>
  <si>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</si>
  <si>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</si>
  <si>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</si>
  <si>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</si>
  <si>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</si>
  <si>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</si>
  <si>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</si>
  <si>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</si>
  <si>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</si>
  <si>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</si>
  <si>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</si>
  <si>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</si>
  <si>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</si>
  <si>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</si>
  <si>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</si>
  <si>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</si>
  <si>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</si>
  <si>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</si>
  <si>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</si>
  <si>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</si>
  <si>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</si>
  <si>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</si>
  <si>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</si>
  <si>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</si>
  <si>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</si>
  <si>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</si>
  <si>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</si>
  <si>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</si>
  <si>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</si>
  <si>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</si>
  <si>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</si>
  <si>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</si>
  <si>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</si>
  <si>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</si>
  <si>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</si>
  <si>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</si>
  <si>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</si>
  <si>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</si>
  <si>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</si>
  <si>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</si>
  <si>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</si>
  <si>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</si>
  <si>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</si>
  <si>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</si>
  <si>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</si>
  <si>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</si>
  <si>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</si>
  <si>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</si>
  <si>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</si>
  <si>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</si>
  <si>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</si>
  <si>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</si>
  <si>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</si>
  <si>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</si>
  <si>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</si>
  <si>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</si>
  <si>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</si>
  <si>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</si>
  <si>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</si>
  <si>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</si>
  <si>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</si>
  <si>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</si>
  <si>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</si>
  <si>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</si>
  <si>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</si>
  <si>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</si>
  <si>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</si>
  <si>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</si>
  <si>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</si>
  <si>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</si>
  <si>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</si>
  <si>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</si>
  <si>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</si>
  <si>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</si>
  <si>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</si>
  <si>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</si>
  <si>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</si>
  <si>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</si>
  <si>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</si>
  <si>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</si>
  <si>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</si>
  <si>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</si>
  <si>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</si>
  <si>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</si>
  <si>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</si>
  <si>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</si>
  <si>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</si>
  <si>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</si>
  <si>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</si>
  <si>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</si>
  <si>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</si>
  <si>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</si>
  <si>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</si>
  <si>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</si>
  <si>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</si>
  <si>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</si>
  <si>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</si>
  <si>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</si>
  <si>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</si>
  <si>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</si>
  <si>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</si>
  <si>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</si>
  <si>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</si>
  <si>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</si>
  <si>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</si>
  <si>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</si>
  <si>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</si>
  <si>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</si>
  <si>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</si>
  <si>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</si>
  <si>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</si>
  <si>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</si>
  <si>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</si>
  <si>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</si>
  <si>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</si>
  <si>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</si>
  <si>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</si>
  <si>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</si>
  <si>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</si>
  <si>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</si>
  <si>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</si>
  <si>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</si>
  <si>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</si>
  <si>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</si>
  <si>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</si>
  <si>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</si>
  <si>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</si>
  <si>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</si>
  <si>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</si>
  <si>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</si>
  <si>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</si>
  <si>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</si>
  <si>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</si>
  <si>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</si>
  <si>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</si>
  <si>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</si>
  <si>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</si>
  <si>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</si>
  <si>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</si>
  <si>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</si>
  <si>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</si>
  <si>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</si>
  <si>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</si>
  <si>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</si>
  <si>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</si>
  <si>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</si>
  <si>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</si>
  <si>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</si>
  <si>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</si>
  <si>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</si>
  <si>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</si>
  <si>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</si>
  <si>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</si>
  <si>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</si>
  <si>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</si>
  <si>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</si>
  <si>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</si>
  <si>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</si>
  <si>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</si>
  <si>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</si>
  <si>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</si>
  <si>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</si>
  <si>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</si>
  <si>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</si>
  <si>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</si>
  <si>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</si>
  <si>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</si>
  <si>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</si>
  <si>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</si>
  <si>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</si>
  <si>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</si>
  <si>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</si>
  <si>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</si>
  <si>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</si>
  <si>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</si>
  <si>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</si>
  <si>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</si>
  <si>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</si>
  <si>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</si>
  <si>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</si>
  <si>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</si>
  <si>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</si>
  <si>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</si>
  <si>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</si>
  <si>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</si>
  <si>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</si>
  <si>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</si>
  <si>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</si>
  <si>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</si>
  <si>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</si>
  <si>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</si>
  <si>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</si>
  <si>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</si>
  <si>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</si>
  <si>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</si>
  <si>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</si>
  <si>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</si>
  <si>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</si>
  <si>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</si>
  <si>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</si>
  <si>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</si>
  <si>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</si>
  <si>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</si>
  <si>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</si>
  <si>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</si>
  <si>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</si>
  <si>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</si>
  <si>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</si>
  <si>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</si>
  <si>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</si>
  <si>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</si>
  <si>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</si>
  <si>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</si>
  <si>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</si>
  <si>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</si>
  <si>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</si>
  <si>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</si>
  <si>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</si>
  <si>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</si>
  <si>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</si>
  <si>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</si>
  <si>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</si>
  <si>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</si>
  <si>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</si>
  <si>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</si>
  <si>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</si>
  <si>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</si>
  <si>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</si>
  <si>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</si>
  <si>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</si>
  <si>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</si>
  <si>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</si>
  <si>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</si>
  <si>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</si>
  <si>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</si>
  <si>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</si>
  <si>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</si>
  <si>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</si>
  <si>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</si>
  <si>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</si>
  <si>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</si>
  <si>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</si>
  <si>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</si>
  <si>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</si>
  <si>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</si>
  <si>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</si>
  <si>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</si>
  <si>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</si>
  <si>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</si>
  <si>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</si>
  <si>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</si>
  <si>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</si>
  <si>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</si>
  <si>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</si>
  <si>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</si>
  <si>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</si>
  <si>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</si>
  <si>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</si>
  <si>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</si>
  <si>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</si>
  <si>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</si>
  <si>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</si>
  <si>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</si>
  <si>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</si>
  <si>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</si>
  <si>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</si>
  <si>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</si>
  <si>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</si>
  <si>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</si>
  <si>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</si>
  <si>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</si>
  <si>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</si>
  <si>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</si>
  <si>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</si>
  <si>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</si>
  <si>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</si>
  <si>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</si>
  <si>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</si>
  <si>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</si>
  <si>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</si>
  <si>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</si>
  <si>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</si>
  <si>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</si>
  <si>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</si>
  <si>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</si>
  <si>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</si>
  <si>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</si>
  <si>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</si>
  <si>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</si>
  <si>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</si>
  <si>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</si>
  <si>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</si>
  <si>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</si>
  <si>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</si>
  <si>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</si>
  <si>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</si>
  <si>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</si>
  <si>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</si>
  <si>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</si>
  <si>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</si>
  <si>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</si>
  <si>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</si>
  <si>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</si>
  <si>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</si>
  <si>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</si>
  <si>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</si>
  <si>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</si>
  <si>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</si>
  <si>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</si>
  <si>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</si>
  <si>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</si>
  <si>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</si>
  <si>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</si>
  <si>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</si>
  <si>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</si>
  <si>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</si>
  <si>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</si>
  <si>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</si>
  <si>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</si>
  <si>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</si>
  <si>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</si>
  <si>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</si>
  <si>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</si>
  <si>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</si>
  <si>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</si>
  <si>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</si>
  <si>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</si>
  <si>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</si>
  <si>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</si>
  <si>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</si>
  <si>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</si>
  <si>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</si>
  <si>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</si>
  <si>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</si>
  <si>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</si>
  <si>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</si>
  <si>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</si>
  <si>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</si>
  <si>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</si>
  <si>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</si>
  <si>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</si>
  <si>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</si>
  <si>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</si>
  <si>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</si>
  <si>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</si>
  <si>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</si>
  <si>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</si>
  <si>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</si>
  <si>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</si>
  <si>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</si>
  <si>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</si>
  <si>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</si>
  <si>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</si>
  <si>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</si>
  <si>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</si>
  <si>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</si>
  <si>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</si>
  <si>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</si>
  <si>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</si>
  <si>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</si>
  <si>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</si>
  <si>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</si>
  <si>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</si>
  <si>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</si>
  <si>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</si>
  <si>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</si>
  <si>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</si>
  <si>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</si>
  <si>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</si>
  <si>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</si>
  <si>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</si>
  <si>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</si>
  <si>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</si>
  <si>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</si>
  <si>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</si>
  <si>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</si>
  <si>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</si>
  <si>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</si>
  <si>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</si>
  <si>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</si>
  <si>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</si>
  <si>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</si>
  <si>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</si>
  <si>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</si>
  <si>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</si>
  <si>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</si>
  <si>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</si>
  <si>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</si>
  <si>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</si>
  <si>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</si>
  <si>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</si>
  <si>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</si>
  <si>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</si>
  <si>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</si>
  <si>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</si>
  <si>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</si>
  <si>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</si>
  <si>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</si>
  <si>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</si>
  <si>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</si>
  <si>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</si>
  <si>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</si>
  <si>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</si>
  <si>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</si>
  <si>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</si>
  <si>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</si>
  <si>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</si>
  <si>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</si>
  <si>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</si>
  <si>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</si>
  <si>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</si>
  <si>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</si>
  <si>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</si>
  <si>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</si>
  <si>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</si>
  <si>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</si>
  <si>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</si>
  <si>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</si>
  <si>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</si>
  <si>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</si>
  <si>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</si>
  <si>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</si>
  <si>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</si>
  <si>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</si>
  <si>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</si>
  <si>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</si>
  <si>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</si>
  <si>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</si>
  <si>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</si>
  <si>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</si>
  <si>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</si>
  <si>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</si>
  <si>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</si>
  <si>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</si>
  <si>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</si>
  <si>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</si>
  <si>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</si>
  <si>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</si>
  <si>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</si>
  <si>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</si>
  <si>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</si>
  <si>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</si>
  <si>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</si>
  <si>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</si>
  <si>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</si>
  <si>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</si>
  <si>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</si>
  <si>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</si>
  <si>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</si>
  <si>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</si>
  <si>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</si>
  <si>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</si>
  <si>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</si>
  <si>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</si>
  <si>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</si>
  <si>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</si>
  <si>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</si>
  <si>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</si>
  <si>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</si>
  <si>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</si>
  <si>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</si>
  <si>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</si>
  <si>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</si>
  <si>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</si>
  <si>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</si>
  <si>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</si>
  <si>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</si>
  <si>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</si>
  <si>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</si>
  <si>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</si>
  <si>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</si>
  <si>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</si>
  <si>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</si>
  <si>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</si>
  <si>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</si>
  <si>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</si>
  <si>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</si>
  <si>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</si>
  <si>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</si>
  <si>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</si>
  <si>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</si>
  <si>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</si>
  <si>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</si>
  <si>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</si>
  <si>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</si>
  <si>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</si>
  <si>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</si>
  <si>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</si>
  <si>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</si>
  <si>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</si>
  <si>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</si>
  <si>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</si>
  <si>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</si>
  <si>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</si>
  <si>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</si>
  <si>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</si>
  <si>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</si>
  <si>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</si>
  <si>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</si>
  <si>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</si>
  <si>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</si>
  <si>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</si>
  <si>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</si>
  <si>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</si>
  <si>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</si>
  <si>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</si>
  <si>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</si>
  <si>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</si>
  <si>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</si>
  <si>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</si>
  <si>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</si>
  <si>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</si>
  <si>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</si>
  <si>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</si>
  <si>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</si>
  <si>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</si>
  <si>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</si>
  <si>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</si>
  <si>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</si>
  <si>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</si>
  <si>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</si>
  <si>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</si>
  <si>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</si>
  <si>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</si>
  <si>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</si>
  <si>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</si>
  <si>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</si>
  <si>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</si>
  <si>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</si>
  <si>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</si>
  <si>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</si>
  <si>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</si>
  <si>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</si>
  <si>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</si>
  <si>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</si>
  <si>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</si>
  <si>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</si>
  <si>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</si>
  <si>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</si>
  <si>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</si>
  <si>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</si>
  <si>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</si>
  <si>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</si>
  <si>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</si>
  <si>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</si>
  <si>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</si>
  <si>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</si>
  <si>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</si>
  <si>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</si>
  <si>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</si>
  <si>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</si>
  <si>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</si>
  <si>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</si>
  <si>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</si>
  <si>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</si>
  <si>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</si>
  <si>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</si>
  <si>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</si>
  <si>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</si>
  <si>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</si>
  <si>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</si>
  <si>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</si>
  <si>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</si>
  <si>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</si>
  <si>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</si>
  <si>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</si>
  <si>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</si>
  <si>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</si>
  <si>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</si>
  <si>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</si>
  <si>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</si>
  <si>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</si>
  <si>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</si>
  <si>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</si>
  <si>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</si>
  <si>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</si>
  <si>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</si>
  <si>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</si>
  <si>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</si>
  <si>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</si>
  <si>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</si>
  <si>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</si>
  <si>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</si>
  <si>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</si>
  <si>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</si>
  <si>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</si>
  <si>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</si>
  <si>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</si>
  <si>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</si>
  <si>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</si>
  <si>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</si>
  <si>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</si>
  <si>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</si>
  <si>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</si>
  <si>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</si>
  <si>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</si>
  <si>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</si>
  <si>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</si>
  <si>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</si>
  <si>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</si>
  <si>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</si>
  <si>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</si>
  <si>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</si>
  <si>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</si>
  <si>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</si>
  <si>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</si>
  <si>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</si>
  <si>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</si>
  <si>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</si>
  <si>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</si>
  <si>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</si>
  <si>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</si>
  <si>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</si>
  <si>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</si>
  <si>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</si>
  <si>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</si>
  <si>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</si>
  <si>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</si>
  <si>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</si>
  <si>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</si>
  <si>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</si>
  <si>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</si>
  <si>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</si>
  <si>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</si>
  <si>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</si>
  <si>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</si>
  <si>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</si>
  <si>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</si>
  <si>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</si>
  <si>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</si>
  <si>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</si>
  <si>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</si>
  <si>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</si>
  <si>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</si>
  <si>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</si>
  <si>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</si>
  <si>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</si>
  <si>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</si>
  <si>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</si>
  <si>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</si>
  <si>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</si>
  <si>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</si>
  <si>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</si>
  <si>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</si>
  <si>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</si>
  <si>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</si>
  <si>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</si>
  <si>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</si>
  <si>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</si>
  <si>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</si>
  <si>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</si>
  <si>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</si>
  <si>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</si>
  <si>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</si>
  <si>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</si>
  <si>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</si>
  <si>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</si>
  <si>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</si>
  <si>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</si>
  <si>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</si>
  <si>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</si>
  <si>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</si>
  <si>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</si>
  <si>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</si>
  <si>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</si>
  <si>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</si>
  <si>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</si>
  <si>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</si>
  <si>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</si>
  <si>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</si>
  <si>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</si>
  <si>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</si>
  <si>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</si>
  <si>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</si>
  <si>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</si>
  <si>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</si>
  <si>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</si>
  <si>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</si>
  <si>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</si>
  <si>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</si>
  <si>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</si>
  <si>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</si>
  <si>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</si>
  <si>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</si>
  <si>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</si>
  <si>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</si>
  <si>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</si>
  <si>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</si>
  <si>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</si>
  <si>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</si>
  <si>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</si>
  <si>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</si>
  <si>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</si>
  <si>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</si>
  <si>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</si>
  <si>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</si>
  <si>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</si>
  <si>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</si>
  <si>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</si>
  <si>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</si>
  <si>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</si>
  <si>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</si>
  <si>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</si>
  <si>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</si>
  <si>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</si>
  <si>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</si>
  <si>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</si>
  <si>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</si>
  <si>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</si>
  <si>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</si>
  <si>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</si>
  <si>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</si>
  <si>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</si>
  <si>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</si>
  <si>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</si>
  <si>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</si>
  <si>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</si>
  <si>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</si>
  <si>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</si>
  <si>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</si>
  <si>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</si>
  <si>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</si>
  <si>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</si>
  <si>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</si>
  <si>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</si>
  <si>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</si>
  <si>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</si>
  <si>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</si>
  <si>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</si>
  <si>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</si>
  <si>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</si>
  <si>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</si>
  <si>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</si>
  <si>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</si>
  <si>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</si>
  <si>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</si>
  <si>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</si>
  <si>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</si>
  <si>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</si>
  <si>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</si>
  <si>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</si>
  <si>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</si>
  <si>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</si>
  <si>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</si>
  <si>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</si>
  <si>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</si>
  <si>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</si>
  <si>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</si>
  <si>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</si>
  <si>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</si>
  <si>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</si>
  <si>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</si>
  <si>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</si>
  <si>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</si>
  <si>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</si>
  <si>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</si>
  <si>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</si>
  <si>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</si>
  <si>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</si>
  <si>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</si>
  <si>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</si>
  <si>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</si>
  <si>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</si>
  <si>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</si>
  <si>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</si>
  <si>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</si>
  <si>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</si>
  <si>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</si>
  <si>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</si>
  <si>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</si>
  <si>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</si>
  <si>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</si>
  <si>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</si>
  <si>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</si>
  <si>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</si>
  <si>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</si>
  <si>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</si>
  <si>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</si>
  <si>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</si>
  <si>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</si>
  <si>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</si>
  <si>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</si>
  <si>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</si>
  <si>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</si>
  <si>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</si>
  <si>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</si>
  <si>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</si>
  <si>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</si>
  <si>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</si>
  <si>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</si>
  <si>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</si>
  <si>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</si>
  <si>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</si>
  <si>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</si>
  <si>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</si>
  <si>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</si>
  <si>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</si>
  <si>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</si>
  <si>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</si>
  <si>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</si>
  <si>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</si>
  <si>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</si>
  <si>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</si>
  <si>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</si>
  <si>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</si>
  <si>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</si>
  <si>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</si>
  <si>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</si>
  <si>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</si>
  <si>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</si>
  <si>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</si>
  <si>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</si>
  <si>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</si>
  <si>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</si>
  <si>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</si>
  <si>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</si>
  <si>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</si>
  <si>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</si>
  <si>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</si>
  <si>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</si>
  <si>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</si>
  <si>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</si>
  <si>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</si>
  <si>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</si>
  <si>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</si>
  <si>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</si>
  <si>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</si>
  <si>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</si>
  <si>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</si>
  <si>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</si>
  <si>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</si>
  <si>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</si>
  <si>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</si>
  <si>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</si>
  <si>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</si>
  <si>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</si>
  <si>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</si>
  <si>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</si>
  <si>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</si>
  <si>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</si>
  <si>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</si>
  <si>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</si>
  <si>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</si>
  <si>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</si>
  <si>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</si>
  <si>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</si>
  <si>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</si>
  <si>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</si>
  <si>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</si>
  <si>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</si>
  <si>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</si>
  <si>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</si>
  <si>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</si>
  <si>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</si>
  <si>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</si>
  <si>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</si>
  <si>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</si>
  <si>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</si>
  <si>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</si>
  <si>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</si>
  <si>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</si>
  <si>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</si>
  <si>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</si>
  <si>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</si>
  <si>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</si>
  <si>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</si>
  <si>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</si>
  <si>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</si>
  <si>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</si>
  <si>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</si>
  <si>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</si>
  <si>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</si>
  <si>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</si>
  <si>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</si>
  <si>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</si>
  <si>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</si>
  <si>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</si>
  <si>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</si>
  <si>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</si>
  <si>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</si>
  <si>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</si>
  <si>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</si>
  <si>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</si>
  <si>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</si>
  <si>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</si>
  <si>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</si>
  <si>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</si>
  <si>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</si>
  <si>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</si>
  <si>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</si>
  <si>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</si>
  <si>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</si>
  <si>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</si>
  <si>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</si>
  <si>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</si>
  <si>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</si>
  <si>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</si>
  <si>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</si>
  <si>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</si>
  <si>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</si>
  <si>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</si>
  <si>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</si>
  <si>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</si>
  <si>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</si>
  <si>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</si>
  <si>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</si>
  <si>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</si>
  <si>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</si>
  <si>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</si>
  <si>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</si>
  <si>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</si>
  <si>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</si>
  <si>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</si>
  <si>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</si>
  <si>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</si>
  <si>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</si>
  <si>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</si>
  <si>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</si>
  <si>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</si>
  <si>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</si>
  <si>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</si>
  <si>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</si>
  <si>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</si>
  <si>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</si>
  <si>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</si>
  <si>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</si>
  <si>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</si>
  <si>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</si>
  <si>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</si>
  <si>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</si>
  <si>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</si>
  <si>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</si>
  <si>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</si>
  <si>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</si>
  <si>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</si>
  <si>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</si>
  <si>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</si>
  <si>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</si>
  <si>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</si>
  <si>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</si>
  <si>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</si>
  <si>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</si>
  <si>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</si>
  <si>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</si>
  <si>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</si>
  <si>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</si>
  <si>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</si>
  <si>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</si>
  <si>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</si>
  <si>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</si>
  <si>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</si>
  <si>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</si>
  <si>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</si>
  <si>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</si>
  <si>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</si>
  <si>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</si>
  <si>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</si>
  <si>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</si>
  <si>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</si>
  <si>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</si>
  <si>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</si>
  <si>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</si>
  <si>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</si>
  <si>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</si>
  <si>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</si>
  <si>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</si>
  <si>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</si>
  <si>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</si>
  <si>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</si>
  <si>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</si>
  <si>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</si>
  <si>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</si>
  <si>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</si>
  <si>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</si>
  <si>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</si>
  <si>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</si>
  <si>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</si>
  <si>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</si>
  <si>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</si>
  <si>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</si>
  <si>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</si>
  <si>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</si>
  <si>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</si>
  <si>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</si>
  <si>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</si>
  <si>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</si>
  <si>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</si>
  <si>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</si>
  <si>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</si>
  <si>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</si>
  <si>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</si>
  <si>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</si>
  <si>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</si>
  <si>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</si>
  <si>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</si>
  <si>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</si>
  <si>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</si>
  <si>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</si>
  <si>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</si>
  <si>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</si>
  <si>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</si>
  <si>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</si>
  <si>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</si>
  <si>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</si>
  <si>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</si>
  <si>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</si>
  <si>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</si>
  <si>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</si>
  <si>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</si>
  <si>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</si>
  <si>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</si>
  <si>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</si>
  <si>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</si>
  <si>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</si>
  <si>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</si>
  <si>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</si>
  <si>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</si>
  <si>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</si>
  <si>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</si>
  <si>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</si>
  <si>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</si>
  <si>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</si>
  <si>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</si>
  <si>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</si>
  <si>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</si>
  <si>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</si>
  <si>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</si>
  <si>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</si>
  <si>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</si>
  <si>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</si>
  <si>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</si>
  <si>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</si>
  <si>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</si>
  <si>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</si>
  <si>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</si>
  <si>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</si>
  <si>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</si>
  <si>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</si>
  <si>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</si>
  <si>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</si>
  <si>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</si>
  <si>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</si>
  <si>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</si>
  <si>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</si>
  <si>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</si>
  <si>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</si>
  <si>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</si>
  <si>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</si>
  <si>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</si>
  <si>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</si>
  <si>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</si>
  <si>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</si>
  <si>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</si>
  <si>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</si>
  <si>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</si>
  <si>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</si>
  <si>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</si>
  <si>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</si>
  <si>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</si>
  <si>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</si>
  <si>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</si>
  <si>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</si>
  <si>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</si>
  <si>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</si>
  <si>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</si>
  <si>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</si>
  <si>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</si>
  <si>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</si>
  <si>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</si>
  <si>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</si>
  <si>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</si>
  <si>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</si>
  <si>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</si>
  <si>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</si>
  <si>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</si>
  <si>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</si>
  <si>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</si>
  <si>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</si>
  <si>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</si>
  <si>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</si>
  <si>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</si>
  <si>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</si>
  <si>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</si>
  <si>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</si>
  <si>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</si>
  <si>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</si>
  <si>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</si>
  <si>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</si>
  <si>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</si>
  <si>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</si>
  <si>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</si>
  <si>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</si>
  <si>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</si>
  <si>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</si>
  <si>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</si>
  <si>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</si>
  <si>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</si>
  <si>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</si>
  <si>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</si>
  <si>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</si>
  <si>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</si>
  <si>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</si>
  <si>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</si>
  <si>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</si>
  <si>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</si>
  <si>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</si>
  <si>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</si>
  <si>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</si>
  <si>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</si>
  <si>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</si>
  <si>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</si>
  <si>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</si>
  <si>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</si>
  <si>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</si>
  <si>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</si>
  <si>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</si>
  <si>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</si>
  <si>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</si>
  <si>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</si>
  <si>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</si>
  <si>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</si>
  <si>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</si>
  <si>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</si>
  <si>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</si>
  <si>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</si>
  <si>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</si>
  <si>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</si>
  <si>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</si>
  <si>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</si>
  <si>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</si>
  <si>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</si>
  <si>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</si>
  <si>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</si>
  <si>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</si>
  <si>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</si>
  <si>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</si>
  <si>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</si>
  <si>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</si>
  <si>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</si>
  <si>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</si>
  <si>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</si>
  <si>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</si>
  <si>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</si>
  <si>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</si>
  <si>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</si>
  <si>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</si>
  <si>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</si>
  <si>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</si>
  <si>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</si>
  <si>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</si>
  <si>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</si>
  <si>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</si>
  <si>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</si>
  <si>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</si>
  <si>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</si>
  <si>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</si>
  <si>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</si>
  <si>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</si>
  <si>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</si>
  <si>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</si>
  <si>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</si>
  <si>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</si>
  <si>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</si>
  <si>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</si>
  <si>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</si>
  <si>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</si>
  <si>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</si>
  <si>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</si>
  <si>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</si>
  <si>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</si>
  <si>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</si>
  <si>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</si>
  <si>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</si>
  <si>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</si>
  <si>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</si>
  <si>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</si>
  <si>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</si>
  <si>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</si>
  <si>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</si>
  <si>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</si>
  <si>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</si>
  <si>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</si>
  <si>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</si>
  <si>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</si>
  <si>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</si>
  <si>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</si>
  <si>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</si>
  <si>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</si>
  <si>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</si>
  <si>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</si>
  <si>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</si>
  <si>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</si>
  <si>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</si>
  <si>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</si>
  <si>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</si>
  <si>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</si>
  <si>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</si>
  <si>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</si>
  <si>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</si>
  <si>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</si>
  <si>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</si>
  <si>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</si>
  <si>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</si>
  <si>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</si>
  <si>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</si>
  <si>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</si>
  <si>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</si>
  <si>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</si>
  <si>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</si>
  <si>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</si>
  <si>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</si>
  <si>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</si>
  <si>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</si>
  <si>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</si>
  <si>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</si>
  <si>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</si>
  <si>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</si>
  <si>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</si>
  <si>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</si>
  <si>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</si>
  <si>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</si>
  <si>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</si>
  <si>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</si>
  <si>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</si>
  <si>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</si>
  <si>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</si>
  <si>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</si>
  <si>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</si>
  <si>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</si>
  <si>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</si>
  <si>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</si>
  <si>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</si>
  <si>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</si>
  <si>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</si>
  <si>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</si>
  <si>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</si>
  <si>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</si>
  <si>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</si>
  <si>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</si>
  <si>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</si>
  <si>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</si>
  <si>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</si>
  <si>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</si>
  <si>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</si>
  <si>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</si>
  <si>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</si>
  <si>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</si>
  <si>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</si>
  <si>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</si>
  <si>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</si>
  <si>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</si>
  <si>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</si>
  <si>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</si>
  <si>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</si>
  <si>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</si>
  <si>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</si>
  <si>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</si>
  <si>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</si>
  <si>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</si>
  <si>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</si>
  <si>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</si>
  <si>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</si>
  <si>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</si>
  <si>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</si>
  <si>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</si>
  <si>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</si>
  <si>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</si>
  <si>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</si>
  <si>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</si>
  <si>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</si>
  <si>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</si>
  <si>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</si>
  <si>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</si>
  <si>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</si>
  <si>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</si>
  <si>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</si>
  <si>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</si>
  <si>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</si>
  <si>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</si>
  <si>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</si>
  <si>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</si>
  <si>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</si>
  <si>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</si>
  <si>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</si>
  <si>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</si>
  <si>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</si>
  <si>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</si>
  <si>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</si>
  <si>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</si>
  <si>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</si>
  <si>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</si>
  <si>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</si>
  <si>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</si>
  <si>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</si>
  <si>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</si>
  <si>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</si>
  <si>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</si>
  <si>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</si>
  <si>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</si>
  <si>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</si>
  <si>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</si>
  <si>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</si>
  <si>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</si>
  <si>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</si>
  <si>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</si>
  <si>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</si>
  <si>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</si>
  <si>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</si>
  <si>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</si>
  <si>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</si>
  <si>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</si>
  <si>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</si>
  <si>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</si>
  <si>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</si>
  <si>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</si>
  <si>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</si>
  <si>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</si>
  <si>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</si>
  <si>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</si>
  <si>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</si>
  <si>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</si>
  <si>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</si>
  <si>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</si>
  <si>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</si>
  <si>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</si>
  <si>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</si>
  <si>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</si>
  <si>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</si>
  <si>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</si>
  <si>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</si>
  <si>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</si>
  <si>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</si>
  <si>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</si>
  <si>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</si>
  <si>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</si>
  <si>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</si>
  <si>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</si>
  <si>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</si>
  <si>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</si>
  <si>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</si>
  <si>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</si>
  <si>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</si>
  <si>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</si>
  <si>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</si>
  <si>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</si>
  <si>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</si>
  <si>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</si>
  <si>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</si>
  <si>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</si>
  <si>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</si>
  <si>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</si>
  <si>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</si>
  <si>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</si>
  <si>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</si>
  <si>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</si>
  <si>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</si>
  <si>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</si>
  <si>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</si>
  <si>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</si>
  <si>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</si>
  <si>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</si>
  <si>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</si>
  <si>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</si>
  <si>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</si>
  <si>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</si>
  <si>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</si>
  <si>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</si>
  <si>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</si>
  <si>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</si>
  <si>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</si>
  <si>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</si>
  <si>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</si>
  <si>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</si>
  <si>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</si>
  <si>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</si>
  <si>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</si>
  <si>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</si>
  <si>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</si>
  <si>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</si>
  <si>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</si>
  <si>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</si>
  <si>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</si>
  <si>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</si>
  <si>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</si>
  <si>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</si>
  <si>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</si>
  <si>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</si>
  <si>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</si>
  <si>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</si>
  <si>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</si>
  <si>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</si>
  <si>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</si>
  <si>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</si>
  <si>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</si>
  <si>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</si>
  <si>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</si>
  <si>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</si>
  <si>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</si>
  <si>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</si>
  <si>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</si>
  <si>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</si>
  <si>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</si>
  <si>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</si>
  <si>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</si>
  <si>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</si>
  <si>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</si>
  <si>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</si>
  <si>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</si>
  <si>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</si>
  <si>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</si>
  <si>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</si>
  <si>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</si>
  <si>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</si>
  <si>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</si>
  <si>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</si>
  <si>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</si>
  <si>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</si>
  <si>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</si>
  <si>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</si>
  <si>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</si>
  <si>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</si>
  <si>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</si>
  <si>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</si>
  <si>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</si>
  <si>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</si>
  <si>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</si>
  <si>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</si>
  <si>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</si>
  <si>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</si>
  <si>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</si>
  <si>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</si>
  <si>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</si>
  <si>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</si>
  <si>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</si>
  <si>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</si>
  <si>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</si>
  <si>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</si>
  <si>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</si>
  <si>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</si>
  <si>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</si>
  <si>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</si>
  <si>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</si>
  <si>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</si>
  <si>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</si>
  <si>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</si>
  <si>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</si>
  <si>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</si>
  <si>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</si>
  <si>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</si>
  <si>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</si>
  <si>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</si>
  <si>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</si>
  <si>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</si>
  <si>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</si>
  <si>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</si>
  <si>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</si>
  <si>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</si>
  <si>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</si>
  <si>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</si>
  <si>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</si>
  <si>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</si>
  <si>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</si>
  <si>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</si>
  <si>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</si>
  <si>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</si>
  <si>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</si>
  <si>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</si>
  <si>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</si>
  <si>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</si>
  <si>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</si>
  <si>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</si>
  <si>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</si>
  <si>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</si>
  <si>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</si>
  <si>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</si>
  <si>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</si>
  <si>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</si>
  <si>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</si>
  <si>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</si>
  <si>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</si>
  <si>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</si>
  <si>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</si>
  <si>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</si>
  <si>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</si>
  <si>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</si>
  <si>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</si>
  <si>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</si>
  <si>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</si>
  <si>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</si>
  <si>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</si>
  <si>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</si>
  <si>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</si>
  <si>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</si>
  <si>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</si>
  <si>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</si>
  <si>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</si>
  <si>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</si>
  <si>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</si>
  <si>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</si>
  <si>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</si>
  <si>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</si>
  <si>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</si>
  <si>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</si>
  <si>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</si>
  <si>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</si>
  <si>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</si>
  <si>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</si>
  <si>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</si>
  <si>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</si>
  <si>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</si>
  <si>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</si>
  <si>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</si>
  <si>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</si>
  <si>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</si>
  <si>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</si>
  <si>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</si>
  <si>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</si>
  <si>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</si>
  <si>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</si>
  <si>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</si>
  <si>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</si>
  <si>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</si>
  <si>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</si>
  <si>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</si>
  <si>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</si>
  <si>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</si>
  <si>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</si>
  <si>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</si>
  <si>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</si>
  <si>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</si>
  <si>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</si>
  <si>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</si>
  <si>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</si>
  <si>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</si>
  <si>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</si>
  <si>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</si>
  <si>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</si>
  <si>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</si>
  <si>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</si>
  <si>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</si>
  <si>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</si>
  <si>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</si>
  <si>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</si>
  <si>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</si>
  <si>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</si>
  <si>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</si>
  <si>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</si>
  <si>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</si>
  <si>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</si>
  <si>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</si>
  <si>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</si>
  <si>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</si>
  <si>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</si>
  <si>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</si>
  <si>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</si>
  <si>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</si>
  <si>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</si>
  <si>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</si>
  <si>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</si>
  <si>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</si>
  <si>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</si>
  <si>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</si>
  <si>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</si>
  <si>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</si>
  <si>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</si>
  <si>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</si>
  <si>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</si>
  <si>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</si>
  <si>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</si>
  <si>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</si>
  <si>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</si>
  <si>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</si>
  <si>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</si>
  <si>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</si>
  <si>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</si>
  <si>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</si>
  <si>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</si>
  <si>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</si>
  <si>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</si>
  <si>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</si>
  <si>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</si>
  <si>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</si>
  <si>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</si>
  <si>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</si>
  <si>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</si>
  <si>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</si>
  <si>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</si>
  <si>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</si>
  <si>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</si>
  <si>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</si>
  <si>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</si>
  <si>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</si>
  <si>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</si>
  <si>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</si>
  <si>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</si>
  <si>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</si>
  <si>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</si>
  <si>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</si>
  <si>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</si>
  <si>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</si>
  <si>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</si>
  <si>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</si>
  <si>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</si>
  <si>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</si>
  <si>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</si>
  <si>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</si>
  <si>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</si>
  <si>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</si>
  <si>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</si>
  <si>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</si>
  <si>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</si>
  <si>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</si>
  <si>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</si>
  <si>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</si>
  <si>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</si>
  <si>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</si>
  <si>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</si>
  <si>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</si>
  <si>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</si>
  <si>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</si>
  <si>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</si>
  <si>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</si>
  <si>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</si>
  <si>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</si>
  <si>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</si>
  <si>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</si>
  <si>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</si>
  <si>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</si>
  <si>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</si>
  <si>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</si>
  <si>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</si>
  <si>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</si>
  <si>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</si>
  <si>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</si>
  <si>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</si>
  <si>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</si>
  <si>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</si>
  <si>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</si>
  <si>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</si>
  <si>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</si>
  <si>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</si>
  <si>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</si>
  <si>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</si>
  <si>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</si>
  <si>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</si>
  <si>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</si>
  <si>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</si>
  <si>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</si>
  <si>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</si>
  <si>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</si>
  <si>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</si>
  <si>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</si>
  <si>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</si>
  <si>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</si>
  <si>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</si>
  <si>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</si>
  <si>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</si>
  <si>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</si>
  <si>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</si>
  <si>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</si>
  <si>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</si>
  <si>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</si>
  <si>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</si>
  <si>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</si>
  <si>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</si>
  <si>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</si>
  <si>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</si>
  <si>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</si>
  <si>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</si>
  <si>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</si>
  <si>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</si>
  <si>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</si>
  <si>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</si>
  <si>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</si>
  <si>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</si>
  <si>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</si>
  <si>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</si>
  <si>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</si>
  <si>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</si>
  <si>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</si>
  <si>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</si>
  <si>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</si>
  <si>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</si>
  <si>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</si>
  <si>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</si>
  <si>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</si>
  <si>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</si>
  <si>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</si>
  <si>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</si>
  <si>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</si>
  <si>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</si>
  <si>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</si>
  <si>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</si>
  <si>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</si>
  <si>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</si>
  <si>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</si>
  <si>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</si>
  <si>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</si>
  <si>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</si>
  <si>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</si>
  <si>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</si>
  <si>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</si>
  <si>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</si>
  <si>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</si>
  <si>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</si>
  <si>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</si>
  <si>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</si>
  <si>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</si>
  <si>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</si>
  <si>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</si>
  <si>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</si>
  <si>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</si>
  <si>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</si>
  <si>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</si>
  <si>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</si>
  <si>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</si>
  <si>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</si>
  <si>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</si>
  <si>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</si>
  <si>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</si>
  <si>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</si>
  <si>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</si>
  <si>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</si>
  <si>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</si>
  <si>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</si>
  <si>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</si>
  <si>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</si>
  <si>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</si>
  <si>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</si>
  <si>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</si>
  <si>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</si>
  <si>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</si>
  <si>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</si>
  <si>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</si>
  <si>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</si>
  <si>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</si>
  <si>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</si>
  <si>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</si>
  <si>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</si>
  <si>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</si>
  <si>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</si>
  <si>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</si>
  <si>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</si>
  <si>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</si>
  <si>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</si>
  <si>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</si>
  <si>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</si>
  <si>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</si>
  <si>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</si>
  <si>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</si>
  <si>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</si>
  <si>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</si>
  <si>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</si>
  <si>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</si>
  <si>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</si>
  <si>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</si>
  <si>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</si>
  <si>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</si>
  <si>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</si>
  <si>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</si>
  <si>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</si>
  <si>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</si>
  <si>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</si>
  <si>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</si>
  <si>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</si>
  <si>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</si>
  <si>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</si>
  <si>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</si>
  <si>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</si>
  <si>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</si>
  <si>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</si>
  <si>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</si>
  <si>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</si>
  <si>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</si>
  <si>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</si>
  <si>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</si>
  <si>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</si>
  <si>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</si>
  <si>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</si>
  <si>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</si>
  <si>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</si>
  <si>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</si>
  <si>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</si>
  <si>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</si>
  <si>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</si>
  <si>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</si>
  <si>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</si>
  <si>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</si>
  <si>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</si>
  <si>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</si>
  <si>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</si>
  <si>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</si>
  <si>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</si>
  <si>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</si>
  <si>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</si>
  <si>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</si>
  <si>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</si>
  <si>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</si>
  <si>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</si>
  <si>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</si>
  <si>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</si>
  <si>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</si>
  <si>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</si>
  <si>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</si>
  <si>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</si>
  <si>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</si>
  <si>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</si>
  <si>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</si>
  <si>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</si>
  <si>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</si>
  <si>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</si>
  <si>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</si>
  <si>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</si>
  <si>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</si>
  <si>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</si>
  <si>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</si>
  <si>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</si>
  <si>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</si>
  <si>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</si>
  <si>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</si>
  <si>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</si>
  <si>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</si>
  <si>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</si>
  <si>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</si>
  <si>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</si>
  <si>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</si>
  <si>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</si>
  <si>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</si>
  <si>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</si>
  <si>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</si>
  <si>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</si>
  <si>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</si>
  <si>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</si>
  <si>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</si>
  <si>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</si>
  <si>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</si>
  <si>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</si>
  <si>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</si>
  <si>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</si>
  <si>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</si>
  <si>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</si>
  <si>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</si>
  <si>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</si>
  <si>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</si>
  <si>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</si>
  <si>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</si>
  <si>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</si>
  <si>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</si>
  <si>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</si>
  <si>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</si>
  <si>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</si>
  <si>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</si>
  <si>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</si>
  <si>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</si>
  <si>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</si>
  <si>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</si>
  <si>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</si>
  <si>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</si>
  <si>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</si>
  <si>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</si>
  <si>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</si>
  <si>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</si>
  <si>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</si>
  <si>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</si>
  <si>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</si>
  <si>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</si>
  <si>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</si>
  <si>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</si>
  <si>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</si>
  <si>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</si>
  <si>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</si>
  <si>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</si>
  <si>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</si>
  <si>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</si>
  <si>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</si>
  <si>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</si>
  <si>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</si>
  <si>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</si>
  <si>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</si>
  <si>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</si>
  <si>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</si>
  <si>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</si>
  <si>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</si>
  <si>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</si>
  <si>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</si>
  <si>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</si>
  <si>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</si>
  <si>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</si>
  <si>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</si>
  <si>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</si>
  <si>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</si>
  <si>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</si>
  <si>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</si>
  <si>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</si>
  <si>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</si>
  <si>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</si>
  <si>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</si>
  <si>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</si>
  <si>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</si>
  <si>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</si>
  <si>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</si>
  <si>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</si>
  <si>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</si>
  <si>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</si>
  <si>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</si>
  <si>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</si>
  <si>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</si>
  <si>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</si>
  <si>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</si>
  <si>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</si>
  <si>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</si>
  <si>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</si>
  <si>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</si>
  <si>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</si>
  <si>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</si>
  <si>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</si>
  <si>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</si>
  <si>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</si>
  <si>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</si>
  <si>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</si>
  <si>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</si>
  <si>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</si>
  <si>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</si>
  <si>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</si>
  <si>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</si>
  <si>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</si>
  <si>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</si>
  <si>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</si>
  <si>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</si>
  <si>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</si>
  <si>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</si>
  <si>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</si>
  <si>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</si>
  <si>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</si>
  <si>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</si>
  <si>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</si>
  <si>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</si>
  <si>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</si>
  <si>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</si>
  <si>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</si>
  <si>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</si>
  <si>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</si>
  <si>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</si>
  <si>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</si>
  <si>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</si>
  <si>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</si>
  <si>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</si>
  <si>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</si>
  <si>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</si>
  <si>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</si>
  <si>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</si>
  <si>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</si>
  <si>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</si>
  <si>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</si>
  <si>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</si>
  <si>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</si>
  <si>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</si>
  <si>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</si>
  <si>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</si>
  <si>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</si>
  <si>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</si>
  <si>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</si>
  <si>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</si>
  <si>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</si>
  <si>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</si>
  <si>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</si>
  <si>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</si>
  <si>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</si>
  <si>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</si>
  <si>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</si>
  <si>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</si>
  <si>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</si>
  <si>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</si>
  <si>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</si>
  <si>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</si>
  <si>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</si>
  <si>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</si>
  <si>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</si>
  <si>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</si>
  <si>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</si>
  <si>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</si>
  <si>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</si>
  <si>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</si>
  <si>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</si>
  <si>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</si>
  <si>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</si>
  <si>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</si>
  <si>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</si>
  <si>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</si>
  <si>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</si>
  <si>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</si>
  <si>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</si>
  <si>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</si>
  <si>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</si>
  <si>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</si>
  <si>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</si>
  <si>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</si>
  <si>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</si>
  <si>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</si>
  <si>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</si>
  <si>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</si>
  <si>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</si>
  <si>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</si>
  <si>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</si>
  <si>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</si>
  <si>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</si>
  <si>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</si>
  <si>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</si>
  <si>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</si>
  <si>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</si>
  <si>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</si>
  <si>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</si>
  <si>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</si>
  <si>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</si>
  <si>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</si>
  <si>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</si>
  <si>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</si>
  <si>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</si>
  <si>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</si>
  <si>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</si>
  <si>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</si>
  <si>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</si>
  <si>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</si>
  <si>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</si>
  <si>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</si>
  <si>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</si>
  <si>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</si>
  <si>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</si>
  <si>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</si>
  <si>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</si>
  <si>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</si>
  <si>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</si>
  <si>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</si>
  <si>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</si>
  <si>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</si>
  <si>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</si>
  <si>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</si>
  <si>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</si>
  <si>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</si>
  <si>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</si>
  <si>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</si>
  <si>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</si>
  <si>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</si>
  <si>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</si>
  <si>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</si>
  <si>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</si>
  <si>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</si>
  <si>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</si>
  <si>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</si>
  <si>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</si>
  <si>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</si>
  <si>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</si>
  <si>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</si>
  <si>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</si>
  <si>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</si>
  <si>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</si>
  <si>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</si>
  <si>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</si>
  <si>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</si>
  <si>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</si>
  <si>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</si>
  <si>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</si>
  <si>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</si>
  <si>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</si>
  <si>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</si>
  <si>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</si>
  <si>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</si>
  <si>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</si>
  <si>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</si>
  <si>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</si>
  <si>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</si>
  <si>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</si>
  <si>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</si>
  <si>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</si>
  <si>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</si>
  <si>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</si>
  <si>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</si>
  <si>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</si>
  <si>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</si>
  <si>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</si>
  <si>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</si>
  <si>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</si>
  <si>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</si>
  <si>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</si>
  <si>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</si>
  <si>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</si>
  <si>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</si>
  <si>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</si>
  <si>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</si>
  <si>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</si>
  <si>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</si>
  <si>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</si>
  <si>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</si>
  <si>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</si>
  <si>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</si>
  <si>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</si>
  <si>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</si>
  <si>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</si>
  <si>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</si>
  <si>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</si>
  <si>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</si>
  <si>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</si>
  <si>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</si>
  <si>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</si>
  <si>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</si>
  <si>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</si>
  <si>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</si>
  <si>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</si>
  <si>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</si>
  <si>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</si>
  <si>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</si>
  <si>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</si>
  <si>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</si>
  <si>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</si>
  <si>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</si>
  <si>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</si>
  <si>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</si>
  <si>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</si>
  <si>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</si>
  <si>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</si>
  <si>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</si>
  <si>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</si>
  <si>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</si>
  <si>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</si>
  <si>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</si>
  <si>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</si>
  <si>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</si>
  <si>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</si>
  <si>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</si>
  <si>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</si>
  <si>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</si>
  <si>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</si>
  <si>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</si>
  <si>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</si>
  <si>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</si>
  <si>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</si>
  <si>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</si>
  <si>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</si>
  <si>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</si>
  <si>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</si>
  <si>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</si>
  <si>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</si>
  <si>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</si>
  <si>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</si>
  <si>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</si>
  <si>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</si>
  <si>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</si>
  <si>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</si>
  <si>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</si>
  <si>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</si>
  <si>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</si>
  <si>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</si>
  <si>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</si>
  <si>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</si>
  <si>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</si>
  <si>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</si>
  <si>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</si>
  <si>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</si>
  <si>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</si>
  <si>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</si>
  <si>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</si>
  <si>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</si>
  <si>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</si>
  <si>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</si>
  <si>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</si>
  <si>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</si>
  <si>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</si>
  <si>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</si>
  <si>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</si>
  <si>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</si>
  <si>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</si>
  <si>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</si>
  <si>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</si>
  <si>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</si>
  <si>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</si>
  <si>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</si>
  <si>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</si>
  <si>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</si>
  <si>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</si>
  <si>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</si>
  <si>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</si>
  <si>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</si>
  <si>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</si>
  <si>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</si>
  <si>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</si>
  <si>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</si>
  <si>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</si>
  <si>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</si>
  <si>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</si>
  <si>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</si>
  <si>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</si>
  <si>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</si>
  <si>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</si>
  <si>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</si>
  <si>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</si>
  <si>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</si>
  <si>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</si>
  <si>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</si>
  <si>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</si>
  <si>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</si>
  <si>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</si>
  <si>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</si>
  <si>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</si>
  <si>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</si>
  <si>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</si>
  <si>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</si>
  <si>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</si>
  <si>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</si>
  <si>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</si>
  <si>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</si>
  <si>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</si>
  <si>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</si>
  <si>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</si>
  <si>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</si>
  <si>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</si>
  <si>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</si>
  <si>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</si>
  <si>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</si>
  <si>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</si>
  <si>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</si>
  <si>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</si>
  <si>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</si>
  <si>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</si>
  <si>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</si>
  <si>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</si>
  <si>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</si>
  <si>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</si>
  <si>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</si>
  <si>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</si>
  <si>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</si>
  <si>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</si>
  <si>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</si>
  <si>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</si>
  <si>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</si>
  <si>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</si>
  <si>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</si>
  <si>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</si>
  <si>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</si>
  <si>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</si>
  <si>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</si>
  <si>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</si>
  <si>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</si>
  <si>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</si>
  <si>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</si>
  <si>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</si>
  <si>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</si>
  <si>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</si>
  <si>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</si>
  <si>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</si>
  <si>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</si>
  <si>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</si>
  <si>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</si>
  <si>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</si>
  <si>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</si>
  <si>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</si>
  <si>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</si>
  <si>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</si>
  <si>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</si>
  <si>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</si>
  <si>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</si>
  <si>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</si>
  <si>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</si>
  <si>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</si>
  <si>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</si>
  <si>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</si>
  <si>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</si>
  <si>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</si>
  <si>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</si>
  <si>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</si>
  <si>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</si>
  <si>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</si>
  <si>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</si>
  <si>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</si>
  <si>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</si>
  <si>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</si>
  <si>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</si>
  <si>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</si>
  <si>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</si>
  <si>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</si>
  <si>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</si>
  <si>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</si>
  <si>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</si>
  <si>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</si>
  <si>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</si>
  <si>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</si>
  <si>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</si>
  <si>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</si>
  <si>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</si>
  <si>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</si>
  <si>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</si>
  <si>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</si>
  <si>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</si>
  <si>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</si>
  <si>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</si>
  <si>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</si>
  <si>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</si>
  <si>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</si>
  <si>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</si>
  <si>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</si>
  <si>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</si>
  <si>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</si>
  <si>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</si>
  <si>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</si>
  <si>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</si>
  <si>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</si>
  <si>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</si>
  <si>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</si>
  <si>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</si>
  <si>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</si>
  <si>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</si>
  <si>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</si>
  <si>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</si>
  <si>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</si>
  <si>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</si>
  <si>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</si>
  <si>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</si>
  <si>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</si>
  <si>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</si>
  <si>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</si>
  <si>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</si>
  <si>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</si>
  <si>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</si>
  <si>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</si>
  <si>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</si>
  <si>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</si>
  <si>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</si>
  <si>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</si>
  <si>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</si>
  <si>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</si>
  <si>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</si>
  <si>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</si>
  <si>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</si>
  <si>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</si>
  <si>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</si>
  <si>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</si>
  <si>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</si>
  <si>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</si>
  <si>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</si>
  <si>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</si>
  <si>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</si>
  <si>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</si>
  <si>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</si>
  <si>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</si>
  <si>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</si>
  <si>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</si>
  <si>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</si>
  <si>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</si>
  <si>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</si>
  <si>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</si>
  <si>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</si>
  <si>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</si>
  <si>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</si>
  <si>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</si>
  <si>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</si>
  <si>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</si>
  <si>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</si>
  <si>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</si>
  <si>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</si>
  <si>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</si>
  <si>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</si>
  <si>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</si>
  <si>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</si>
  <si>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</si>
  <si>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</si>
  <si>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</si>
  <si>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</si>
  <si>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</si>
  <si>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</si>
  <si>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</si>
  <si>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</si>
  <si>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</si>
  <si>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</si>
  <si>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</si>
  <si>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</si>
  <si>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</si>
  <si>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</si>
  <si>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</si>
  <si>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</si>
  <si>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</si>
  <si>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</si>
  <si>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</si>
  <si>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</si>
  <si>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</si>
  <si>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</si>
  <si>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</si>
  <si>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</si>
  <si>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</si>
  <si>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</si>
  <si>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</si>
  <si>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</si>
  <si>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</si>
  <si>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</si>
  <si>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</si>
  <si>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</si>
  <si>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</si>
  <si>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</si>
  <si>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</si>
  <si>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</si>
  <si>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</si>
  <si>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</si>
  <si>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</si>
  <si>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</si>
  <si>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</si>
  <si>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</si>
  <si>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</si>
  <si>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</si>
  <si>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</si>
  <si>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</si>
  <si>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</si>
  <si>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</si>
  <si>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</si>
  <si>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</si>
  <si>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</si>
  <si>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</si>
  <si>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</si>
  <si>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</si>
  <si>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</si>
  <si>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</si>
  <si>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</si>
  <si>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</si>
  <si>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</si>
  <si>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</si>
  <si>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</si>
  <si>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</si>
  <si>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</si>
  <si>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</si>
  <si>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</si>
  <si>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</si>
  <si>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</si>
  <si>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</si>
  <si>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</si>
  <si>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</si>
  <si>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</si>
  <si>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</si>
  <si>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</si>
  <si>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</si>
  <si>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</si>
  <si>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</si>
  <si>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</si>
  <si>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</si>
  <si>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</si>
  <si>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</si>
  <si>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</si>
  <si>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</si>
  <si>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</si>
  <si>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</si>
  <si>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</si>
  <si>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</si>
  <si>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</si>
  <si>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</si>
  <si>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</si>
  <si>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</si>
  <si>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</si>
  <si>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</si>
  <si>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</si>
  <si>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</si>
  <si>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</si>
  <si>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</si>
  <si>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</si>
  <si>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</si>
  <si>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</si>
  <si>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</si>
  <si>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</si>
  <si>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</si>
  <si>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</si>
  <si>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</si>
  <si>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</si>
  <si>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</si>
  <si>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</si>
  <si>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</si>
  <si>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</si>
  <si>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</si>
  <si>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</si>
  <si>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</si>
  <si>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</si>
  <si>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</si>
  <si>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</si>
  <si>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</si>
  <si>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</si>
  <si>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</si>
  <si>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</si>
  <si>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</si>
  <si>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</si>
  <si>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</si>
  <si>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</si>
  <si>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</si>
  <si>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</si>
  <si>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</si>
  <si>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</si>
  <si>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</si>
  <si>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</si>
  <si>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</si>
  <si>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</si>
  <si>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</si>
  <si>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</si>
  <si>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</si>
  <si>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</si>
  <si>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</si>
  <si>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</si>
  <si>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</si>
  <si>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</si>
  <si>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</si>
  <si>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</si>
  <si>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</si>
  <si>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</si>
  <si>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</si>
  <si>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</si>
  <si>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</si>
  <si>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</si>
  <si>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</si>
  <si>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</si>
  <si>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</si>
  <si>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</si>
  <si>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</si>
  <si>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</si>
  <si>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</si>
  <si>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</si>
  <si>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</si>
  <si>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</si>
  <si>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</si>
  <si>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</si>
  <si>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</si>
  <si>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</si>
  <si>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</si>
  <si>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</si>
  <si>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</si>
  <si>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</si>
  <si>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</si>
  <si>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</si>
  <si>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</si>
  <si>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</si>
  <si>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</si>
  <si>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</si>
  <si>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</si>
  <si>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</si>
  <si>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</si>
  <si>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</si>
  <si>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</si>
  <si>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</si>
  <si>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</si>
  <si>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</si>
  <si>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</si>
  <si>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</si>
  <si>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</si>
  <si>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</si>
  <si>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</si>
  <si>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</si>
  <si>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</si>
  <si>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</si>
  <si>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</si>
  <si>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</si>
  <si>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</si>
  <si>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</si>
  <si>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</si>
  <si>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</si>
  <si>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</si>
  <si>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</si>
  <si>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</si>
  <si>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</si>
  <si>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</si>
  <si>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</si>
  <si>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</si>
  <si>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</si>
  <si>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</si>
  <si>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</si>
  <si>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</si>
  <si>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</si>
  <si>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</si>
  <si>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</si>
  <si>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</si>
  <si>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</si>
  <si>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</si>
  <si>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</si>
  <si>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</si>
  <si>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</si>
  <si>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</si>
  <si>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</si>
  <si>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</si>
  <si>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</si>
  <si>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</si>
  <si>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</si>
  <si>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</si>
  <si>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</si>
  <si>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</si>
  <si>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</si>
  <si>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</si>
  <si>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</si>
  <si>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</si>
  <si>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</si>
  <si>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</si>
  <si>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</si>
  <si>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</si>
  <si>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</si>
  <si>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</si>
  <si>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</si>
  <si>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</si>
  <si>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</si>
  <si>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</si>
  <si>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</si>
  <si>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</si>
  <si>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</si>
  <si>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</si>
  <si>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</si>
  <si>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</si>
  <si>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</si>
  <si>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</si>
  <si>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</si>
  <si>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</si>
  <si>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</si>
  <si>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</si>
  <si>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</si>
  <si>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</si>
  <si>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</si>
  <si>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</si>
  <si>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</si>
  <si>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</si>
  <si>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</si>
  <si>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</si>
  <si>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</si>
  <si>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</si>
  <si>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</si>
  <si>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</si>
  <si>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</si>
  <si>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</si>
  <si>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</si>
  <si>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</si>
  <si>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</si>
  <si>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</si>
  <si>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</si>
  <si>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</si>
  <si>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</si>
  <si>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</si>
  <si>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</si>
  <si>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</si>
  <si>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</si>
  <si>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</si>
  <si>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</si>
  <si>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</si>
  <si>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</si>
  <si>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</si>
  <si>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</si>
  <si>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</si>
  <si>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</si>
  <si>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</si>
  <si>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</si>
  <si>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</si>
  <si>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</si>
  <si>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</si>
  <si>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</si>
  <si>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</si>
  <si>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</si>
  <si>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</si>
  <si>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</si>
  <si>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</si>
  <si>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</si>
  <si>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</si>
  <si>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</si>
  <si>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</si>
  <si>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</si>
  <si>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</si>
  <si>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</si>
  <si>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</si>
  <si>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</si>
  <si>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</si>
  <si>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</si>
  <si>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</si>
  <si>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</si>
  <si>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</si>
  <si>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</si>
  <si>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</si>
  <si>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</si>
  <si>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</si>
  <si>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</si>
  <si>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</si>
  <si>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</si>
  <si>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</si>
  <si>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</si>
  <si>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</si>
  <si>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</si>
  <si>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</si>
  <si>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</si>
  <si>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</si>
  <si>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</si>
  <si>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</si>
  <si>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</si>
  <si>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</si>
  <si>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</si>
  <si>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</si>
  <si>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</si>
  <si>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</si>
  <si>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</si>
  <si>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</si>
  <si>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</si>
  <si>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</si>
  <si>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</si>
  <si>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</si>
  <si>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</si>
  <si>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</si>
  <si>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</si>
  <si>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</si>
  <si>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</si>
  <si>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</si>
  <si>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</si>
  <si>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</si>
  <si>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</si>
  <si>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</si>
  <si>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</si>
  <si>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</si>
  <si>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</si>
  <si>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</si>
  <si>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</si>
  <si>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</si>
  <si>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</si>
  <si>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</si>
  <si>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</si>
  <si>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</si>
  <si>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</si>
  <si>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</si>
  <si>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</si>
  <si>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</si>
  <si>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</si>
  <si>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</si>
  <si>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</si>
  <si>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</si>
  <si>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</si>
  <si>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</si>
  <si>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</si>
  <si>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</si>
  <si>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</si>
  <si>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</si>
  <si>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</si>
  <si>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</si>
  <si>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</si>
  <si>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</si>
  <si>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</si>
  <si>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</si>
  <si>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</si>
  <si>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</si>
  <si>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</si>
  <si>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</si>
  <si>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</si>
  <si>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</si>
  <si>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</si>
  <si>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</si>
  <si>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</si>
  <si>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</si>
  <si>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</si>
  <si>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</si>
  <si>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</si>
  <si>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</si>
  <si>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</si>
  <si>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</si>
  <si>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</si>
  <si>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</si>
  <si>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</si>
  <si>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</si>
  <si>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</si>
  <si>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</si>
  <si>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</si>
  <si>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</si>
  <si>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</si>
  <si>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</si>
  <si>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</si>
  <si>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</si>
  <si>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</si>
  <si>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</si>
  <si>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</si>
  <si>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</si>
  <si>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</si>
  <si>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</si>
  <si>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</si>
  <si>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</si>
  <si>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</si>
  <si>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</si>
  <si>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</si>
  <si>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</si>
  <si>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</si>
  <si>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</si>
  <si>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</si>
  <si>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</si>
  <si>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</si>
  <si>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</si>
  <si>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</si>
  <si>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</si>
  <si>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</si>
  <si>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</si>
  <si>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</si>
  <si>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</si>
  <si>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</si>
  <si>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</si>
  <si>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</si>
  <si>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</si>
  <si>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</si>
  <si>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</si>
  <si>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</si>
  <si>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</si>
  <si>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</si>
  <si>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</si>
  <si>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</si>
  <si>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</si>
  <si>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</si>
  <si>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</si>
  <si>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</si>
  <si>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</si>
  <si>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</si>
  <si>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</si>
  <si>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</si>
  <si>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</si>
  <si>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</si>
  <si>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</si>
  <si>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</si>
  <si>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</si>
  <si>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</si>
  <si>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</si>
  <si>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</si>
  <si>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</si>
  <si>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</si>
  <si>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</si>
  <si>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</si>
  <si>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</si>
  <si>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</si>
  <si>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</si>
  <si>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</si>
  <si>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</si>
  <si>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</si>
  <si>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</si>
  <si>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</si>
  <si>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</si>
  <si>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</si>
  <si>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</si>
  <si>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</si>
  <si>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</si>
  <si>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</si>
  <si>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</si>
  <si>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</si>
  <si>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</si>
  <si>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</si>
  <si>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</si>
  <si>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</si>
  <si>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</si>
  <si>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</si>
  <si>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</si>
  <si>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</si>
  <si>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</si>
  <si>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</si>
  <si>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</si>
  <si>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</si>
  <si>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</si>
  <si>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</si>
  <si>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</si>
  <si>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</si>
  <si>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</si>
  <si>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</si>
  <si>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</si>
  <si>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</si>
  <si>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</si>
  <si>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</si>
  <si>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</si>
  <si>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</si>
  <si>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</si>
  <si>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</si>
  <si>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</si>
  <si>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</si>
  <si>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</si>
  <si>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</si>
  <si>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</si>
  <si>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</si>
  <si>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</si>
  <si>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</si>
  <si>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</si>
  <si>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</si>
  <si>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</si>
  <si>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</si>
  <si>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</si>
  <si>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</si>
  <si>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</si>
  <si>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</si>
  <si>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</si>
  <si>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</si>
  <si>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</si>
  <si>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</si>
  <si>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</si>
  <si>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</si>
  <si>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</si>
  <si>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</si>
  <si>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</si>
  <si>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</si>
  <si>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</si>
  <si>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</si>
  <si>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</si>
  <si>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</si>
  <si>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</si>
  <si>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</si>
  <si>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</si>
  <si>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</si>
  <si>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</si>
  <si>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</si>
  <si>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</si>
  <si>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</si>
  <si>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</si>
  <si>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</si>
  <si>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</si>
  <si>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</si>
  <si>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</si>
  <si>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</si>
  <si>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</si>
  <si>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</si>
  <si>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</si>
  <si>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</si>
  <si>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</si>
  <si>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</si>
  <si>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</si>
  <si>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</si>
  <si>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</si>
  <si>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</si>
  <si>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</si>
  <si>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</si>
  <si>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</si>
  <si>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</si>
  <si>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</si>
  <si>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</si>
  <si>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</si>
  <si>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</si>
  <si>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</si>
  <si>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</si>
  <si>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</si>
  <si>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</si>
  <si>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</si>
  <si>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</si>
  <si>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</si>
  <si>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</si>
  <si>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</si>
  <si>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</si>
  <si>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</si>
  <si>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</si>
  <si>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</si>
  <si>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</si>
  <si>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</si>
  <si>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</si>
  <si>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</si>
  <si>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</si>
  <si>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</si>
  <si>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</si>
  <si>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</si>
  <si>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</si>
  <si>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</si>
  <si>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</si>
  <si>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</si>
  <si>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</si>
  <si>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</si>
  <si>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</si>
  <si>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</si>
  <si>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</si>
  <si>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</si>
  <si>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</si>
  <si>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</si>
  <si>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</si>
  <si>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</si>
  <si>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</si>
  <si>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</si>
  <si>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</si>
  <si>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</si>
  <si>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</si>
  <si>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</si>
  <si>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</si>
  <si>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</si>
  <si>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</si>
  <si>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</si>
  <si>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</si>
  <si>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</si>
  <si>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</si>
  <si>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</si>
  <si>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</si>
  <si>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</si>
  <si>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</si>
  <si>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</si>
  <si>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</si>
  <si>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</si>
  <si>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</si>
  <si>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</si>
  <si>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</si>
  <si>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</si>
  <si>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</si>
  <si>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</si>
  <si>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</si>
  <si>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</si>
  <si>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</si>
  <si>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</si>
  <si>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</si>
  <si>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</si>
  <si>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</si>
  <si>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</si>
  <si>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</si>
  <si>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</si>
  <si>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</si>
  <si>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</si>
  <si>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</si>
  <si>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</si>
  <si>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</si>
  <si>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</si>
  <si>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</si>
  <si>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</si>
  <si>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</si>
  <si>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</si>
  <si>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</si>
  <si>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</si>
  <si>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</si>
  <si>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</si>
  <si>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</si>
  <si>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</si>
  <si>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</si>
  <si>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</si>
  <si>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</si>
  <si>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</si>
  <si>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</si>
  <si>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</si>
  <si>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</si>
  <si>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</si>
  <si>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</si>
  <si>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</si>
  <si>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</si>
  <si>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</si>
  <si>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</si>
  <si>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</si>
  <si>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</si>
  <si>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</si>
  <si>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</si>
  <si>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</si>
  <si>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</si>
  <si>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</si>
  <si>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</si>
  <si>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</si>
  <si>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</si>
  <si>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</si>
  <si>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</si>
  <si>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</si>
  <si>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</si>
  <si>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</si>
  <si>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</si>
  <si>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</si>
  <si>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</si>
  <si>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</si>
  <si>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</si>
  <si>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</si>
  <si>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</si>
  <si>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</si>
  <si>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</si>
  <si>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</si>
  <si>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</si>
  <si>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</si>
  <si>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</si>
  <si>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</si>
  <si>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</si>
  <si>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</si>
  <si>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</si>
  <si>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</si>
  <si>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</si>
  <si>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</si>
  <si>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</si>
  <si>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</si>
  <si>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</si>
  <si>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</si>
  <si>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</si>
  <si>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</si>
  <si>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</si>
  <si>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</si>
  <si>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</si>
  <si>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</si>
  <si>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</si>
  <si>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</si>
  <si>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</si>
  <si>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</si>
  <si>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</si>
  <si>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</si>
  <si>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</si>
  <si>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</si>
  <si>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</si>
  <si>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</si>
  <si>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</si>
  <si>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</si>
  <si>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</si>
  <si>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</si>
  <si>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</si>
  <si>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</si>
  <si>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</si>
  <si>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</si>
  <si>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</si>
  <si>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</si>
  <si>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</si>
  <si>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</si>
  <si>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</si>
  <si>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</si>
  <si>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</si>
  <si>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</si>
  <si>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</si>
  <si>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</si>
  <si>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</si>
  <si>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</si>
  <si>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</si>
  <si>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</si>
  <si>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</si>
  <si>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</si>
  <si>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</si>
  <si>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</si>
  <si>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</si>
  <si>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</si>
  <si>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</si>
  <si>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</si>
  <si>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</si>
  <si>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</si>
  <si>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</si>
  <si>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</si>
  <si>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</si>
  <si>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</si>
  <si>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</si>
  <si>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</si>
  <si>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</si>
  <si>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</si>
  <si>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</si>
  <si>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</si>
  <si>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</si>
  <si>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</si>
  <si>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</si>
  <si>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</si>
  <si>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</si>
  <si>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</si>
  <si>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</si>
  <si>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</si>
  <si>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</si>
  <si>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</si>
  <si>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</si>
  <si>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</si>
  <si>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</si>
  <si>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</si>
  <si>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</si>
  <si>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</si>
  <si>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</si>
  <si>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</si>
  <si>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</si>
  <si>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</si>
  <si>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</si>
  <si>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</si>
  <si>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</si>
  <si>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</si>
  <si>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</si>
  <si>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</si>
  <si>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</si>
  <si>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</si>
  <si>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</si>
  <si>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</si>
  <si>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</si>
  <si>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</si>
  <si>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</si>
  <si>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</si>
  <si>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</si>
  <si>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</si>
  <si>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</si>
  <si>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</si>
  <si>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</si>
  <si>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</si>
  <si>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</si>
  <si>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</si>
  <si>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</si>
  <si>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</si>
  <si>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</si>
  <si>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</si>
  <si>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</si>
  <si>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</si>
  <si>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</si>
  <si>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</si>
  <si>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</si>
  <si>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</si>
  <si>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</si>
  <si>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</si>
  <si>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</si>
  <si>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</si>
  <si>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</si>
  <si>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</si>
  <si>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</si>
  <si>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</si>
  <si>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</si>
  <si>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</si>
  <si>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</si>
  <si>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</si>
  <si>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</si>
  <si>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</si>
  <si>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</si>
  <si>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</si>
  <si>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</si>
  <si>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</si>
  <si>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</si>
  <si>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</si>
  <si>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</si>
  <si>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</si>
  <si>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</si>
  <si>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</si>
  <si>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</si>
  <si>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</si>
  <si>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</si>
  <si>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</si>
  <si>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</si>
  <si>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</si>
  <si>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</si>
  <si>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</si>
  <si>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</si>
  <si>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</si>
  <si>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</si>
  <si>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</si>
  <si>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</si>
  <si>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</si>
  <si>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</si>
  <si>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</si>
  <si>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</si>
  <si>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</si>
  <si>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</si>
  <si>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</si>
  <si>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</si>
  <si>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</si>
  <si>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</si>
  <si>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</si>
  <si>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</si>
  <si>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</si>
  <si>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</si>
  <si>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</si>
  <si>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</si>
  <si>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</si>
  <si>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</si>
  <si>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</si>
  <si>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</si>
  <si>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</si>
  <si>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</si>
  <si>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</si>
  <si>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</si>
  <si>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</si>
  <si>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</si>
  <si>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</si>
  <si>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</si>
  <si>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</si>
  <si>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</si>
  <si>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</si>
  <si>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</si>
  <si>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</si>
  <si>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</si>
  <si>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</si>
  <si>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</si>
  <si>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</si>
  <si>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</si>
  <si>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</si>
  <si>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</si>
  <si>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</si>
  <si>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</si>
  <si>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</si>
  <si>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</si>
  <si>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</si>
  <si>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</si>
  <si>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</si>
  <si>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</si>
  <si>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</si>
  <si>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</si>
  <si>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</si>
  <si>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</si>
  <si>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</si>
  <si>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</si>
  <si>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</si>
  <si>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</si>
  <si>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</si>
  <si>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</si>
  <si>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</si>
  <si>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</si>
  <si>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</si>
  <si>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</si>
  <si>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</si>
  <si>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</si>
  <si>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</si>
  <si>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</si>
  <si>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</si>
  <si>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</si>
  <si>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</si>
  <si>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</si>
  <si>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</si>
  <si>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</si>
  <si>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</si>
  <si>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</si>
  <si>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</si>
  <si>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</si>
  <si>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</si>
  <si>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</si>
  <si>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</si>
  <si>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</si>
  <si>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</si>
  <si>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</si>
  <si>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</si>
  <si>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</si>
  <si>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</si>
  <si>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</si>
  <si>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</si>
  <si>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</si>
  <si>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</si>
  <si>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</si>
  <si>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</si>
  <si>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</si>
  <si>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</si>
  <si>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</si>
  <si>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</si>
  <si>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</si>
  <si>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</si>
  <si>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</si>
  <si>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</si>
  <si>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</si>
  <si>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</si>
  <si>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</si>
  <si>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</si>
  <si>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</si>
  <si>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</si>
  <si>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</si>
  <si>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</si>
  <si>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</si>
  <si>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</si>
  <si>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</si>
  <si>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</si>
  <si>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</si>
  <si>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</si>
  <si>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</si>
  <si>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</si>
  <si>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</si>
  <si>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</si>
  <si>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</si>
  <si>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</si>
  <si>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</si>
  <si>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</si>
  <si>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</si>
  <si>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</si>
  <si>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</si>
  <si>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</si>
  <si>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</si>
  <si>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</si>
  <si>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</si>
  <si>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</si>
  <si>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</si>
  <si>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</si>
  <si>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</si>
  <si>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</si>
  <si>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</si>
  <si>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</si>
  <si>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</si>
  <si>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</si>
  <si>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</si>
  <si>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</si>
  <si>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</si>
  <si>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</si>
  <si>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</si>
  <si>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</si>
  <si>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</si>
  <si>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</si>
  <si>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</si>
  <si>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</si>
  <si>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</si>
  <si>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</si>
  <si>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</si>
  <si>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</si>
  <si>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</si>
  <si>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</si>
  <si>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</si>
  <si>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</si>
  <si>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</si>
  <si>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</si>
  <si>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</si>
  <si>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</si>
  <si>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</si>
  <si>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</si>
  <si>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</si>
  <si>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</si>
  <si>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</si>
  <si>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</si>
  <si>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</si>
  <si>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</si>
  <si>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</si>
  <si>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</si>
  <si>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</si>
  <si>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</si>
  <si>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</si>
  <si>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</si>
  <si>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</si>
  <si>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</si>
  <si>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</si>
  <si>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</si>
  <si>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</si>
  <si>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</si>
  <si>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</si>
  <si>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</si>
  <si>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</si>
  <si>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</si>
  <si>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</si>
  <si>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</si>
  <si>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</si>
  <si>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</si>
  <si>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</si>
  <si>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</si>
  <si>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</si>
  <si>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</si>
  <si>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</si>
  <si>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</si>
  <si>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</si>
  <si>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</si>
  <si>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</si>
  <si>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</si>
  <si>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</si>
  <si>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</si>
  <si>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</si>
  <si>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</si>
  <si>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</si>
  <si>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</si>
  <si>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</si>
  <si>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</si>
  <si>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</si>
  <si>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</si>
  <si>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</si>
  <si>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</si>
  <si>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</si>
  <si>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</si>
  <si>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</si>
  <si>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</si>
  <si>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</si>
  <si>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</si>
  <si>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</si>
  <si>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</si>
  <si>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</si>
  <si>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</si>
  <si>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</si>
  <si>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</si>
  <si>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</si>
  <si>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</si>
  <si>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</si>
  <si>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</si>
  <si>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</si>
  <si>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</si>
  <si>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</si>
  <si>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</si>
  <si>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</si>
  <si>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</si>
  <si>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</si>
  <si>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</si>
  <si>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</si>
  <si>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</si>
  <si>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</si>
  <si>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</si>
  <si>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</si>
  <si>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</si>
  <si>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</si>
  <si>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</si>
  <si>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</si>
  <si>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</si>
  <si>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</si>
  <si>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</si>
  <si>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</si>
  <si>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</si>
  <si>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</si>
  <si>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</si>
  <si>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</si>
  <si>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</si>
  <si>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</si>
  <si>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</si>
  <si>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</si>
  <si>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</si>
  <si>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</si>
  <si>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</si>
  <si>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</si>
  <si>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</si>
  <si>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</si>
  <si>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</si>
  <si>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</si>
  <si>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</si>
  <si>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</si>
  <si>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</si>
  <si>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</si>
  <si>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</si>
  <si>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</si>
  <si>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</si>
  <si>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</si>
  <si>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</si>
  <si>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</si>
  <si>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</si>
  <si>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</si>
  <si>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</si>
  <si>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</si>
  <si>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</si>
  <si>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</si>
  <si>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</si>
  <si>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</si>
  <si>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</si>
  <si>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</si>
  <si>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</si>
  <si>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</si>
  <si>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</si>
  <si>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</si>
  <si>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</si>
  <si>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</si>
  <si>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</si>
  <si>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</si>
  <si>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</si>
  <si>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</si>
  <si>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</si>
  <si>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</si>
  <si>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</si>
  <si>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</si>
  <si>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</si>
  <si>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</si>
  <si>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</si>
  <si>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</si>
  <si>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</si>
  <si>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</si>
  <si>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</si>
  <si>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</si>
  <si>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</si>
  <si>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</si>
  <si>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</si>
  <si>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</si>
  <si>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</si>
  <si>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</si>
  <si>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</si>
  <si>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</si>
  <si>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</si>
  <si>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</si>
  <si>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</si>
  <si>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</si>
  <si>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</si>
  <si>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</si>
  <si>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</si>
  <si>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</si>
  <si>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</si>
  <si>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</si>
  <si>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</si>
  <si>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</si>
  <si>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</si>
  <si>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</si>
  <si>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</si>
  <si>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</si>
  <si>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</si>
  <si>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</si>
  <si>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</si>
  <si>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</si>
  <si>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</si>
  <si>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</si>
  <si>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</si>
  <si>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</si>
  <si>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</si>
  <si>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</si>
  <si>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</si>
  <si>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</si>
  <si>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</si>
  <si>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</si>
  <si>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</si>
  <si>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</si>
  <si>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</si>
  <si>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</si>
  <si>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</si>
  <si>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</si>
  <si>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</si>
  <si>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</si>
  <si>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</si>
  <si>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</si>
  <si>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</si>
  <si>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</si>
  <si>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</si>
  <si>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</si>
  <si>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</si>
  <si>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</si>
  <si>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</si>
  <si>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</si>
  <si>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</si>
  <si>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</si>
  <si>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</si>
  <si>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</si>
  <si>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</si>
  <si>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</si>
  <si>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</si>
  <si>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</si>
  <si>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</si>
  <si>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</si>
  <si>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</si>
  <si>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</si>
  <si>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</si>
  <si>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</si>
  <si>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</si>
  <si>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</si>
  <si>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</si>
  <si>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</si>
  <si>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</si>
  <si>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</si>
  <si>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</si>
  <si>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</si>
  <si>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</si>
  <si>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</si>
  <si>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</si>
  <si>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</si>
  <si>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</si>
  <si>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</si>
  <si>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</si>
  <si>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</si>
  <si>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</si>
  <si>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</si>
  <si>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</si>
  <si>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</si>
  <si>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</si>
  <si>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</si>
  <si>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</si>
  <si>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</si>
  <si>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</si>
  <si>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</si>
  <si>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</si>
  <si>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</si>
  <si>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</si>
  <si>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</si>
  <si>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</si>
  <si>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</si>
  <si>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</si>
  <si>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</si>
  <si>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</si>
  <si>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</si>
  <si>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</si>
  <si>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</si>
  <si>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</si>
  <si>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</si>
  <si>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</si>
  <si>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</si>
  <si>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</si>
  <si>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</si>
  <si>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</si>
  <si>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</si>
  <si>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</si>
  <si>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</si>
  <si>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</si>
  <si>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</si>
  <si>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</si>
  <si>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</si>
  <si>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</si>
  <si>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</si>
  <si>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</si>
  <si>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</si>
  <si>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</si>
  <si>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</si>
  <si>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</si>
  <si>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</si>
  <si>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</si>
  <si>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</si>
  <si>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</si>
  <si>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</si>
  <si>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</si>
  <si>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</si>
  <si>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</si>
  <si>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</si>
  <si>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</si>
  <si>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</si>
  <si>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</si>
  <si>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</si>
  <si>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</si>
  <si>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</si>
  <si>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</si>
  <si>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</si>
  <si>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</si>
  <si>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</si>
  <si>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</si>
  <si>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</si>
  <si>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</si>
  <si>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</si>
  <si>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</si>
  <si>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</si>
  <si>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</si>
  <si>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</si>
  <si>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</si>
  <si>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</si>
  <si>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</si>
  <si>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</si>
  <si>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</si>
  <si>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</si>
  <si>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</si>
  <si>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</si>
  <si>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</si>
  <si>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</si>
  <si>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</si>
  <si>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</si>
  <si>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</si>
  <si>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</si>
  <si>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</si>
  <si>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</si>
  <si>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</si>
  <si>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</si>
  <si>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</si>
  <si>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</si>
  <si>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</si>
  <si>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</si>
  <si>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</si>
  <si>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</si>
  <si>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</si>
  <si>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</si>
  <si>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</si>
  <si>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</si>
  <si>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</si>
  <si>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</si>
  <si>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</si>
  <si>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</si>
  <si>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</si>
  <si>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</si>
  <si>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</si>
  <si>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</si>
  <si>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</si>
  <si>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</si>
  <si>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</si>
  <si>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</si>
  <si>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</si>
  <si>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</si>
  <si>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</si>
  <si>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</si>
  <si>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</si>
  <si>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</si>
  <si>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</si>
  <si>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</si>
  <si>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</si>
  <si>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</si>
  <si>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</si>
  <si>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</si>
  <si>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</si>
  <si>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</si>
  <si>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</si>
  <si>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</si>
  <si>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</si>
  <si>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</si>
  <si>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</si>
  <si>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</si>
  <si>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</si>
  <si>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</si>
  <si>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</si>
  <si>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</si>
  <si>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</si>
  <si>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</si>
  <si>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</si>
  <si>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</si>
  <si>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</si>
  <si>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</si>
  <si>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</si>
  <si>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</si>
  <si>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</si>
  <si>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</si>
  <si>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</si>
  <si>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</si>
  <si>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</si>
  <si>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</si>
  <si>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</si>
  <si>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</si>
  <si>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</si>
  <si>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</si>
  <si>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</si>
  <si>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</si>
  <si>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</si>
  <si>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</si>
  <si>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</si>
  <si>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</si>
  <si>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</si>
  <si>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</si>
  <si>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</si>
  <si>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</si>
  <si>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</si>
  <si>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</si>
  <si>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</si>
  <si>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</si>
  <si>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</si>
  <si>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</si>
  <si>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</si>
  <si>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</si>
  <si>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</si>
  <si>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</si>
  <si>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</si>
  <si>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</si>
  <si>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</si>
  <si>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</si>
  <si>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</si>
  <si>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</si>
  <si>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</si>
  <si>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</si>
  <si>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</si>
  <si>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</si>
  <si>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</si>
  <si>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</si>
  <si>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</si>
  <si>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</si>
  <si>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</si>
  <si>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</si>
  <si>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</si>
  <si>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</si>
  <si>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</si>
  <si>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</si>
  <si>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</si>
  <si>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</si>
  <si>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</si>
  <si>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</si>
  <si>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</si>
  <si>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</si>
  <si>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</si>
  <si>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</si>
  <si>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</si>
  <si>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</si>
  <si>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</si>
  <si>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</si>
  <si>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</si>
  <si>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</si>
  <si>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</si>
  <si>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</si>
  <si>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</si>
  <si>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</si>
  <si>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</si>
  <si>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</si>
  <si>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</si>
  <si>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</si>
  <si>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</si>
  <si>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</si>
  <si>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</si>
  <si>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</si>
  <si>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</si>
  <si>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</si>
  <si>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</si>
  <si>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</si>
  <si>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</si>
  <si>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</si>
  <si>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</si>
  <si>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</si>
  <si>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</si>
  <si>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</si>
  <si>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</si>
  <si>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</si>
  <si>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</si>
  <si>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</si>
  <si>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</si>
  <si>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</si>
  <si>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</si>
  <si>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</si>
  <si>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</si>
  <si>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</si>
  <si>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</si>
  <si>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</si>
  <si>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</si>
  <si>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</si>
  <si>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</si>
  <si>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</si>
  <si>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</si>
  <si>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</si>
  <si>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</si>
  <si>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</si>
  <si>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</si>
  <si>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</si>
  <si>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</si>
  <si>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</si>
  <si>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</si>
  <si>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</si>
  <si>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</si>
  <si>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</si>
  <si>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</si>
  <si>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</si>
  <si>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</si>
  <si>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</si>
  <si>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</si>
  <si>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</si>
  <si>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</si>
  <si>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</si>
  <si>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</si>
  <si>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</si>
  <si>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</si>
  <si>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</si>
  <si>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</si>
  <si>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</si>
  <si>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</si>
  <si>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</si>
  <si>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</si>
  <si>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</si>
  <si>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</si>
  <si>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</si>
  <si>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</si>
  <si>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</si>
  <si>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</si>
  <si>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</si>
  <si>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</si>
  <si>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</si>
  <si>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</si>
  <si>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</si>
  <si>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</si>
  <si>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</si>
  <si>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</si>
  <si>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</si>
  <si>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</si>
  <si>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</si>
  <si>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</si>
  <si>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</si>
  <si>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</si>
  <si>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</si>
  <si>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</si>
  <si>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</si>
  <si>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</si>
  <si>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</si>
  <si>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</si>
  <si>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</si>
  <si>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</si>
  <si>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</si>
  <si>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</si>
  <si>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</si>
  <si>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</si>
  <si>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</si>
  <si>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</si>
  <si>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</si>
  <si>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</si>
  <si>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</si>
  <si>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</si>
  <si>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</si>
  <si>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</si>
  <si>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</si>
  <si>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</si>
  <si>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</si>
  <si>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</si>
  <si>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</si>
  <si>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</si>
  <si>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</si>
  <si>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</si>
  <si>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</si>
  <si>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</si>
  <si>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</si>
  <si>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</si>
  <si>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</si>
  <si>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</si>
  <si>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</si>
  <si>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</si>
  <si>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</si>
  <si>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</si>
  <si>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</si>
  <si>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</si>
  <si>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</si>
  <si>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</si>
  <si>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</si>
  <si>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</si>
  <si>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</si>
  <si>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</si>
  <si>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</si>
  <si>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</si>
  <si>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</si>
  <si>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</si>
  <si>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</si>
  <si>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</si>
  <si>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</si>
  <si>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</si>
  <si>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</si>
  <si>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</si>
  <si>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</si>
  <si>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</si>
  <si>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</si>
  <si>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</si>
  <si>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</si>
  <si>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</si>
  <si>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</si>
  <si>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</si>
  <si>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</si>
  <si>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</si>
  <si>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</si>
  <si>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</si>
  <si>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</si>
  <si>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</si>
  <si>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</si>
  <si>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</si>
  <si>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</si>
  <si>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</si>
  <si>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</si>
  <si>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</si>
  <si>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</si>
  <si>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</si>
  <si>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</si>
  <si>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</si>
  <si>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</si>
  <si>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</si>
  <si>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</si>
  <si>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</si>
  <si>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</si>
  <si>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</si>
  <si>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</si>
  <si>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</si>
  <si>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</si>
  <si>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</si>
  <si>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</si>
  <si>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</si>
  <si>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</si>
  <si>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</si>
  <si>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</si>
  <si>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</si>
  <si>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</si>
  <si>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</si>
  <si>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</si>
  <si>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</si>
  <si>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</si>
  <si>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</si>
  <si>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</si>
  <si>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</si>
  <si>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</si>
  <si>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</si>
  <si>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</si>
  <si>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</si>
  <si>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</si>
  <si>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</si>
  <si>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</si>
  <si>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</si>
  <si>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</si>
  <si>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</si>
  <si>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</si>
  <si>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</si>
  <si>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</si>
  <si>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</si>
  <si>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</si>
  <si>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</si>
  <si>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</si>
  <si>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</si>
  <si>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</si>
  <si>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</si>
  <si>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</si>
  <si>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</si>
  <si>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</si>
  <si>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</si>
  <si>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</si>
  <si>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</si>
  <si>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</si>
  <si>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</si>
  <si>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</si>
  <si>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</si>
  <si>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</si>
  <si>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</si>
  <si>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</si>
  <si>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</si>
  <si>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</si>
  <si>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</si>
  <si>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</si>
  <si>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</si>
  <si>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</si>
  <si>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</si>
  <si>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</si>
  <si>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</si>
  <si>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</si>
  <si>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</si>
  <si>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</si>
  <si>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</si>
  <si>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</si>
  <si>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</si>
  <si>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</si>
  <si>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</si>
  <si>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</si>
  <si>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</si>
  <si>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</si>
  <si>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</si>
  <si>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</si>
  <si>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</si>
  <si>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</si>
  <si>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</si>
  <si>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</si>
  <si>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</si>
  <si>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</si>
  <si>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</si>
  <si>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</si>
  <si>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</si>
  <si>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</si>
  <si>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</si>
  <si>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</si>
  <si>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</si>
  <si>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</si>
  <si>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</si>
  <si>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</si>
  <si>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</si>
  <si>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</si>
  <si>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</si>
  <si>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</si>
  <si>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</si>
  <si>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</si>
  <si>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</si>
  <si>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</si>
  <si>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</si>
  <si>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</si>
  <si>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</si>
  <si>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</si>
  <si>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</si>
  <si>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</si>
  <si>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</si>
  <si>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</si>
  <si>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</si>
  <si>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</si>
  <si>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</si>
  <si>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</si>
  <si>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</si>
  <si>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</si>
  <si>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</si>
  <si>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</si>
  <si>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</si>
  <si>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</si>
  <si>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</si>
  <si>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</si>
  <si>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</si>
  <si>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</si>
  <si>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</si>
  <si>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</si>
  <si>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</si>
  <si>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</si>
  <si>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</si>
  <si>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</si>
  <si>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</si>
  <si>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</si>
  <si>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</si>
  <si>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</si>
  <si>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</si>
  <si>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</si>
  <si>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</si>
  <si>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</si>
  <si>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</si>
  <si>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</si>
  <si>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</si>
  <si>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</si>
  <si>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</si>
  <si>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</si>
  <si>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</si>
  <si>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</si>
  <si>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</si>
  <si>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</si>
  <si>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</si>
  <si>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</si>
  <si>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</si>
  <si>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</si>
  <si>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</si>
  <si>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</si>
  <si>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</si>
  <si>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</si>
  <si>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</si>
  <si>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</si>
  <si>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</si>
  <si>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</si>
  <si>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</si>
  <si>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</si>
  <si>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</si>
  <si>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</si>
  <si>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</si>
  <si>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</si>
  <si>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</si>
  <si>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</si>
  <si>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</si>
  <si>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</si>
  <si>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</si>
  <si>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</si>
  <si>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</si>
  <si>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</si>
  <si>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</si>
  <si>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</si>
  <si>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</si>
  <si>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</si>
  <si>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</si>
  <si>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</si>
  <si>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</si>
  <si>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</si>
  <si>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</si>
  <si>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</si>
  <si>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</si>
  <si>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</si>
  <si>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</si>
  <si>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</si>
  <si>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</si>
  <si>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</si>
  <si>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</si>
  <si>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</si>
  <si>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</si>
  <si>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</si>
  <si>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</si>
  <si>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</si>
  <si>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</si>
  <si>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</si>
  <si>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</si>
  <si>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</si>
  <si>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</si>
  <si>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</si>
  <si>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</si>
  <si>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</si>
  <si>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</si>
  <si>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</si>
  <si>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</si>
  <si>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</si>
  <si>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</si>
  <si>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</si>
  <si>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</si>
  <si>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</si>
  <si>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</si>
  <si>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</si>
  <si>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</si>
  <si>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</si>
  <si>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</si>
  <si>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</si>
  <si>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</si>
  <si>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</si>
  <si>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</si>
  <si>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</si>
  <si>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</si>
  <si>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</si>
  <si>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</si>
  <si>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</si>
  <si>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</si>
  <si>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</si>
  <si>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</si>
  <si>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</si>
  <si>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</si>
  <si>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</si>
  <si>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</si>
  <si>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</si>
  <si>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</si>
  <si>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</si>
  <si>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</si>
  <si>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</si>
  <si>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</si>
  <si>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</si>
  <si>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</si>
  <si>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</si>
  <si>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</si>
  <si>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</si>
  <si>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</si>
  <si>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</si>
  <si>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</si>
  <si>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</si>
  <si>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</si>
  <si>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</si>
  <si>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</si>
  <si>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</si>
  <si>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</si>
  <si>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</si>
  <si>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</si>
  <si>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</si>
  <si>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</si>
  <si>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</si>
  <si>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</si>
  <si>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</si>
  <si>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</si>
  <si>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</si>
  <si>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</si>
  <si>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</si>
  <si>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</si>
  <si>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</si>
  <si>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</si>
  <si>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</si>
  <si>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</si>
  <si>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</si>
  <si>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</si>
  <si>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</si>
  <si>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</si>
  <si>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</si>
  <si>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</si>
  <si>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</si>
  <si>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</si>
  <si>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</si>
  <si>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</si>
  <si>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</si>
  <si>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</si>
  <si>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</si>
  <si>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</si>
  <si>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</si>
  <si>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</si>
  <si>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</si>
  <si>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</si>
  <si>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</si>
  <si>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</si>
  <si>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</si>
  <si>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</si>
  <si>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</si>
  <si>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</si>
  <si>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</si>
  <si>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</si>
  <si>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</si>
  <si>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</si>
  <si>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</si>
  <si>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</si>
  <si>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</si>
  <si>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</si>
  <si>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</si>
  <si>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</si>
  <si>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</si>
  <si>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</si>
  <si>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</si>
  <si>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</si>
  <si>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</si>
  <si>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</si>
  <si>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</si>
  <si>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</si>
  <si>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</si>
  <si>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</si>
  <si>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</si>
  <si>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</si>
  <si>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</si>
  <si>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</si>
  <si>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</si>
  <si>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</si>
  <si>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</si>
  <si>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</si>
  <si>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</si>
  <si>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</si>
  <si>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</si>
  <si>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</si>
  <si>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</si>
  <si>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</si>
  <si>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</si>
  <si>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</si>
  <si>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</si>
  <si>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</si>
  <si>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</si>
  <si>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</si>
  <si>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</si>
  <si>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</si>
  <si>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</si>
  <si>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</si>
  <si>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</si>
  <si>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</si>
  <si>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</si>
  <si>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</si>
  <si>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</si>
  <si>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</si>
  <si>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</si>
  <si>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</si>
  <si>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</si>
  <si>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</si>
  <si>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</si>
  <si>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</si>
  <si>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</si>
  <si>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</si>
  <si>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</si>
  <si>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</si>
  <si>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</si>
  <si>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</si>
  <si>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</si>
  <si>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</si>
  <si>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</si>
  <si>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</si>
  <si>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</si>
  <si>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</si>
  <si>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</si>
  <si>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</si>
  <si>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</si>
  <si>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</si>
  <si>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</si>
  <si>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</si>
  <si>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</si>
  <si>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</si>
  <si>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</si>
  <si>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</si>
  <si>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</si>
  <si>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</si>
  <si>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</si>
  <si>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</si>
  <si>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</si>
  <si>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</si>
  <si>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</si>
  <si>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</si>
  <si>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</si>
  <si>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</si>
  <si>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</si>
  <si>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</si>
  <si>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</si>
  <si>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</si>
  <si>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</si>
  <si>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</si>
  <si>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</si>
  <si>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</si>
  <si>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</si>
  <si>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</si>
  <si>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</si>
  <si>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</si>
  <si>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</si>
  <si>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</si>
  <si>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</si>
  <si>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</si>
  <si>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</si>
  <si>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</si>
  <si>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</si>
  <si>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</si>
  <si>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</si>
  <si>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</si>
  <si>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</si>
  <si>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</si>
  <si>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</si>
  <si>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</si>
  <si>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</si>
  <si>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</si>
  <si>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</si>
  <si>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</si>
  <si>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</si>
  <si>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</si>
  <si>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</si>
  <si>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</si>
  <si>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</si>
  <si>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</si>
  <si>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</si>
  <si>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</si>
  <si>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</si>
  <si>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</si>
  <si>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</si>
  <si>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</si>
  <si>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</si>
  <si>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</si>
  <si>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</si>
  <si>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</si>
  <si>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</si>
  <si>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</si>
  <si>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</si>
  <si>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</si>
  <si>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</si>
  <si>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</si>
  <si>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</si>
  <si>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</si>
  <si>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</si>
  <si>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</si>
  <si>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</si>
  <si>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</si>
  <si>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</si>
  <si>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</si>
  <si>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</si>
  <si>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</si>
  <si>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</si>
  <si>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</si>
  <si>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</si>
  <si>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</si>
  <si>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</si>
  <si>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</si>
  <si>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</si>
  <si>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</si>
  <si>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</si>
  <si>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</si>
  <si>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</si>
  <si>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</si>
  <si>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</si>
  <si>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</si>
  <si>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</si>
  <si>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</si>
  <si>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</si>
  <si>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</si>
  <si>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</si>
  <si>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</si>
  <si>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</si>
  <si>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</si>
  <si>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</si>
  <si>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</si>
  <si>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</si>
  <si>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</si>
  <si>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</si>
  <si>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</si>
  <si>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</si>
  <si>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</si>
  <si>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</si>
  <si>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</si>
  <si>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</si>
  <si>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</si>
  <si>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</si>
  <si>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</si>
  <si>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</si>
  <si>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</si>
  <si>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</si>
  <si>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</si>
  <si>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</si>
  <si>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</si>
  <si>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</si>
  <si>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</si>
  <si>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</si>
  <si>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</si>
  <si>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</si>
  <si>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</si>
  <si>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</si>
  <si>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</si>
  <si>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</si>
  <si>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</si>
  <si>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</si>
  <si>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</si>
  <si>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</si>
  <si>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</si>
  <si>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</si>
  <si>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</si>
  <si>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</si>
  <si>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</si>
  <si>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</si>
  <si>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</si>
  <si>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</si>
  <si>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</si>
  <si>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</si>
  <si>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</si>
  <si>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</si>
  <si>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</si>
  <si>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</si>
  <si>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</si>
  <si>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</si>
  <si>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</si>
  <si>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</si>
  <si>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</si>
  <si>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</si>
  <si>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</si>
  <si>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</si>
  <si>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</si>
  <si>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</si>
  <si>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</si>
  <si>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</si>
  <si>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</si>
  <si>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</si>
  <si>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</si>
  <si>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</si>
  <si>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</si>
  <si>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</si>
  <si>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</si>
  <si>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</si>
  <si>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</si>
  <si>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</si>
  <si>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</si>
  <si>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</si>
  <si>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</si>
  <si>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</si>
  <si>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</si>
  <si>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</si>
  <si>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</si>
  <si>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</si>
  <si>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</si>
  <si>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</si>
  <si>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</si>
  <si>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</si>
  <si>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</si>
  <si>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</si>
  <si>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</si>
  <si>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</si>
  <si>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</si>
  <si>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</si>
  <si>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</si>
  <si>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</si>
  <si>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</si>
  <si>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</si>
  <si>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</si>
  <si>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</si>
  <si>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</si>
  <si>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</si>
  <si>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</si>
  <si>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</si>
  <si>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</si>
  <si>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</si>
  <si>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</si>
  <si>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</si>
  <si>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</si>
  <si>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</si>
  <si>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</si>
  <si>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</si>
  <si>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</si>
  <si>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</si>
  <si>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</si>
  <si>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</si>
  <si>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</si>
  <si>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</si>
  <si>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</si>
  <si>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</si>
  <si>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</si>
  <si>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</si>
  <si>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</si>
  <si>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</si>
  <si>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</si>
  <si>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</si>
  <si>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</si>
  <si>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</si>
  <si>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</si>
  <si>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</si>
  <si>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</si>
  <si>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</si>
  <si>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</si>
  <si>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</si>
  <si>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</si>
  <si>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</si>
  <si>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</si>
  <si>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</si>
  <si>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</si>
  <si>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</si>
  <si>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</si>
  <si>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</si>
  <si>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</si>
  <si>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</si>
  <si>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</si>
  <si>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</si>
  <si>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</si>
  <si>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</si>
  <si>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</si>
  <si>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</si>
  <si>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</si>
  <si>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</si>
  <si>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</si>
  <si>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</si>
  <si>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</si>
  <si>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</si>
  <si>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</si>
  <si>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</si>
  <si>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</si>
  <si>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</si>
  <si>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</si>
  <si>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</si>
  <si>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</si>
  <si>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</si>
  <si>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</si>
  <si>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</si>
  <si>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</si>
  <si>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</si>
  <si>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</si>
  <si>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</si>
  <si>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</si>
  <si>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</si>
  <si>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</si>
  <si>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</si>
  <si>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</si>
  <si>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</si>
  <si>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</si>
  <si>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</si>
  <si>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</si>
  <si>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</si>
  <si>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</si>
  <si>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</si>
  <si>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</si>
  <si>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</si>
  <si>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</si>
  <si>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</si>
  <si>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</si>
  <si>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</si>
  <si>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</si>
  <si>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</si>
  <si>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</si>
  <si>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</si>
  <si>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</si>
  <si>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</si>
  <si>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</si>
  <si>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</si>
  <si>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</si>
  <si>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</si>
  <si>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</si>
  <si>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</si>
  <si>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</si>
  <si>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</si>
  <si>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</si>
  <si>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</si>
  <si>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</si>
  <si>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</si>
  <si>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</si>
  <si>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</si>
  <si>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</si>
  <si>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</si>
  <si>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</si>
  <si>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</si>
  <si>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</si>
  <si>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</si>
  <si>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</si>
  <si>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</si>
  <si>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</si>
  <si>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</si>
  <si>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</si>
  <si>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</si>
  <si>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</si>
  <si>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</si>
  <si>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</si>
  <si>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</si>
  <si>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</si>
  <si>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</si>
  <si>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</si>
  <si>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</si>
  <si>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</si>
  <si>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</si>
  <si>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</si>
  <si>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</si>
  <si>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</si>
  <si>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</si>
  <si>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</si>
  <si>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</si>
  <si>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</si>
  <si>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</si>
  <si>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</si>
  <si>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</si>
  <si>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</si>
  <si>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</si>
  <si>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</si>
  <si>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</si>
  <si>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</si>
  <si>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</si>
  <si>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</si>
  <si>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</si>
  <si>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</si>
  <si>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</si>
  <si>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</si>
  <si>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</si>
  <si>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</si>
  <si>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</si>
  <si>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</si>
  <si>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</si>
  <si>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</si>
  <si>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</si>
  <si>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</si>
  <si>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</si>
  <si>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</si>
  <si>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</si>
  <si>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</si>
  <si>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</si>
  <si>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</si>
  <si>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</si>
  <si>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</si>
  <si>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</si>
  <si>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</si>
  <si>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</si>
  <si>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</si>
  <si>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</si>
  <si>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</si>
  <si>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</si>
  <si>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</si>
  <si>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</si>
  <si>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</si>
  <si>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</si>
  <si>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</si>
  <si>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</si>
  <si>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</si>
  <si>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</si>
  <si>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</si>
  <si>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</si>
  <si>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</si>
  <si>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</si>
  <si>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</si>
  <si>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</si>
  <si>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</si>
  <si>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</si>
  <si>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</si>
  <si>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</si>
  <si>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</si>
  <si>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</si>
  <si>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</si>
  <si>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</si>
  <si>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</si>
  <si>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</si>
  <si>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</si>
  <si>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</si>
  <si>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</si>
  <si>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</si>
  <si>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</si>
  <si>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</si>
  <si>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</si>
  <si>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</si>
  <si>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</si>
  <si>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</si>
  <si>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</si>
  <si>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</si>
  <si>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</si>
  <si>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</si>
  <si>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</si>
  <si>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</si>
  <si>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</si>
  <si>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</si>
  <si>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</si>
  <si>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</si>
  <si>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</si>
  <si>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</si>
  <si>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</si>
  <si>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</si>
  <si>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</si>
  <si>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</si>
  <si>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</si>
  <si>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</si>
  <si>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</si>
  <si>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</si>
  <si>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</si>
  <si>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</si>
  <si>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</si>
  <si>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</si>
  <si>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</si>
  <si>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</si>
  <si>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</si>
  <si>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</si>
  <si>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</si>
  <si>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</si>
  <si>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</si>
  <si>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</si>
  <si>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</si>
  <si>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</si>
  <si>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</si>
  <si>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</si>
  <si>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</si>
  <si>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</si>
  <si>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</si>
  <si>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</si>
  <si>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</si>
  <si>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</si>
  <si>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</si>
  <si>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</si>
  <si>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</si>
  <si>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</si>
  <si>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</si>
  <si>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</si>
  <si>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</si>
  <si>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</si>
  <si>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</si>
  <si>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</si>
  <si>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</si>
  <si>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</si>
  <si>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</si>
  <si>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</si>
  <si>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</si>
  <si>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</si>
  <si>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</si>
  <si>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</si>
  <si>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</si>
  <si>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</si>
  <si>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</si>
  <si>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</si>
  <si>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</si>
  <si>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</si>
  <si>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</si>
  <si>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</si>
  <si>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</si>
  <si>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</si>
  <si>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</si>
  <si>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</si>
  <si>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</si>
  <si>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</si>
  <si>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</si>
  <si>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</si>
  <si>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</si>
  <si>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</si>
  <si>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</si>
  <si>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</si>
  <si>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</si>
  <si>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</si>
  <si>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</si>
  <si>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</si>
  <si>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</si>
  <si>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</si>
  <si>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</si>
  <si>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</si>
  <si>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</si>
  <si>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</si>
  <si>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</si>
  <si>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</si>
  <si>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</si>
  <si>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</si>
  <si>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</si>
  <si>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</si>
  <si>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</si>
  <si>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</si>
  <si>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</si>
  <si>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</si>
  <si>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</si>
  <si>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</si>
  <si>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</si>
  <si>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</si>
  <si>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</si>
  <si>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</si>
  <si>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</si>
  <si>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</si>
  <si>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</si>
  <si>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</si>
  <si>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</si>
  <si>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</si>
  <si>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</si>
  <si>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</si>
  <si>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</si>
  <si>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</si>
  <si>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</si>
  <si>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</si>
  <si>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</si>
  <si>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</si>
  <si>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</si>
  <si>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</si>
  <si>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</si>
  <si>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</si>
  <si>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</si>
  <si>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</si>
  <si>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</si>
  <si>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</si>
  <si>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</si>
  <si>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</si>
  <si>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</si>
  <si>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</si>
  <si>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</si>
  <si>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</si>
  <si>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</si>
  <si>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</si>
  <si>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</si>
  <si>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</si>
  <si>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</si>
  <si>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</si>
  <si>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</si>
  <si>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</si>
  <si>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</si>
  <si>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</si>
  <si>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</si>
  <si>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</si>
  <si>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</si>
  <si>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</si>
  <si>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</si>
  <si>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</si>
  <si>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</si>
  <si>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</si>
  <si>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</si>
  <si>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</si>
  <si>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</si>
  <si>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</si>
  <si>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</si>
  <si>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</si>
  <si>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</si>
  <si>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</si>
  <si>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</si>
  <si>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</si>
  <si>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</si>
  <si>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</si>
  <si>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</si>
  <si>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</si>
  <si>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</si>
  <si>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</si>
  <si>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</si>
  <si>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</si>
  <si>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</si>
  <si>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</si>
  <si>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</si>
  <si>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</si>
  <si>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</si>
  <si>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</si>
  <si>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</si>
  <si>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</si>
  <si>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</si>
  <si>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</si>
  <si>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</si>
  <si>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</si>
  <si>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</si>
  <si>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</si>
  <si>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</si>
  <si>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</si>
  <si>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</si>
  <si>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</si>
  <si>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</si>
  <si>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</si>
  <si>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</si>
  <si>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</si>
  <si>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</si>
  <si>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</si>
  <si>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</si>
  <si>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</si>
  <si>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</si>
  <si>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</si>
  <si>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</si>
  <si>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</si>
  <si>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</si>
  <si>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</si>
  <si>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</si>
  <si>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</si>
  <si>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</si>
  <si>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</si>
  <si>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</si>
  <si>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</si>
  <si>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</si>
  <si>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</si>
  <si>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</si>
  <si>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</si>
  <si>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</si>
  <si>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</si>
  <si>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</si>
  <si>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</si>
  <si>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</si>
  <si>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</si>
  <si>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</si>
  <si>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</si>
  <si>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</si>
  <si>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</si>
  <si>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</si>
  <si>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</si>
  <si>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</si>
  <si>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</si>
  <si>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</si>
  <si>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</si>
  <si>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</si>
  <si>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</si>
  <si>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</si>
  <si>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</si>
  <si>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</si>
  <si>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</si>
  <si>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</si>
  <si>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</si>
  <si>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</si>
  <si>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</si>
  <si>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</si>
  <si>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</si>
  <si>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</si>
  <si>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</si>
  <si>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</si>
  <si>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</si>
  <si>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</si>
  <si>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</si>
  <si>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</si>
  <si>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</si>
  <si>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</si>
  <si>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</si>
  <si>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</si>
  <si>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</si>
  <si>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</si>
  <si>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</si>
  <si>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</si>
  <si>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</si>
  <si>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</si>
  <si>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</si>
  <si>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</si>
  <si>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</si>
  <si>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</si>
  <si>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</si>
  <si>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</si>
  <si>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</si>
  <si>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</si>
  <si>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</si>
  <si>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</si>
  <si>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</si>
  <si>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</si>
  <si>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</si>
  <si>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</si>
  <si>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</si>
  <si>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</si>
  <si>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</si>
  <si>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</si>
  <si>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</si>
  <si>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</si>
  <si>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</si>
  <si>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</si>
  <si>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</si>
  <si>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</si>
  <si>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</si>
  <si>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</si>
  <si>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</si>
  <si>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</si>
  <si>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</si>
  <si>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</si>
  <si>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</si>
  <si>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</si>
  <si>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</si>
  <si>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</si>
  <si>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</si>
  <si>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</si>
  <si>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</si>
  <si>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</si>
  <si>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</si>
  <si>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</si>
  <si>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</si>
  <si>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</si>
  <si>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</si>
  <si>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</si>
  <si>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</si>
  <si>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</si>
  <si>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</si>
  <si>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</si>
  <si>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</si>
  <si>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</si>
  <si>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</si>
  <si>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</si>
  <si>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</si>
  <si>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</si>
  <si>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</si>
  <si>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</si>
  <si>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</si>
  <si>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</si>
  <si>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</si>
  <si>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</si>
  <si>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</si>
  <si>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</si>
  <si>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</si>
  <si>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</si>
  <si>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</si>
  <si>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</si>
  <si>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</si>
  <si>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</si>
  <si>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</si>
  <si>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</si>
  <si>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</si>
  <si>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</si>
  <si>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</si>
  <si>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</si>
  <si>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</si>
  <si>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</si>
  <si>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</si>
  <si>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</si>
  <si>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</si>
  <si>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</si>
  <si>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</si>
  <si>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</si>
  <si>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</si>
  <si>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</si>
  <si>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</si>
  <si>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</si>
  <si>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</si>
  <si>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</si>
  <si>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</si>
  <si>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</si>
  <si>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</si>
  <si>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</si>
  <si>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</si>
  <si>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</si>
  <si>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</si>
  <si>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</si>
  <si>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</si>
  <si>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</si>
  <si>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</si>
  <si>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</si>
  <si>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</si>
  <si>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</si>
  <si>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</si>
  <si>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</si>
  <si>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</si>
  <si>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</si>
  <si>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</si>
  <si>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</si>
  <si>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</si>
  <si>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</si>
  <si>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</si>
  <si>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</si>
  <si>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</si>
  <si>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</si>
  <si>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</si>
  <si>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</si>
  <si>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</si>
  <si>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</si>
  <si>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</si>
  <si>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</si>
  <si>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</si>
  <si>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</si>
  <si>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</si>
  <si>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</si>
  <si>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</si>
  <si>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</si>
  <si>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</si>
  <si>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</si>
  <si>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</si>
  <si>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</si>
  <si>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</si>
  <si>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</si>
  <si>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</si>
  <si>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</si>
  <si>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</si>
  <si>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</si>
  <si>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</si>
  <si>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</si>
  <si>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</si>
  <si>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</si>
  <si>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</si>
  <si>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</si>
  <si>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</si>
  <si>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</si>
  <si>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</si>
  <si>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</si>
  <si>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</si>
  <si>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</si>
  <si>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</si>
  <si>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</si>
  <si>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</si>
  <si>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</si>
  <si>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</si>
  <si>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</si>
  <si>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</si>
  <si>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</si>
  <si>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</si>
  <si>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</si>
  <si>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</si>
  <si>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</si>
  <si>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</si>
  <si>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</si>
  <si>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</si>
  <si>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</si>
  <si>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</si>
  <si>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</si>
  <si>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</si>
  <si>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</si>
  <si>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</si>
  <si>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</si>
  <si>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</si>
  <si>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</si>
  <si>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</si>
  <si>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</si>
  <si>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</si>
  <si>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</si>
  <si>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</si>
  <si>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</si>
  <si>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</si>
  <si>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</si>
  <si>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</si>
  <si>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</si>
  <si>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</si>
  <si>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</si>
  <si>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</si>
  <si>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</si>
  <si>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</si>
  <si>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</si>
  <si>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</si>
  <si>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</si>
  <si>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</si>
  <si>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</si>
  <si>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</si>
  <si>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</si>
  <si>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</si>
  <si>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</si>
  <si>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</si>
  <si>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</si>
  <si>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</si>
  <si>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</si>
  <si>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</si>
  <si>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</si>
  <si>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</si>
  <si>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</si>
  <si>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</si>
  <si>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</si>
  <si>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</si>
  <si>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</si>
  <si>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</si>
  <si>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</si>
  <si>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</si>
  <si>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</si>
  <si>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</si>
  <si>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</si>
  <si>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</si>
  <si>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</si>
  <si>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</si>
  <si>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</si>
  <si>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</si>
  <si>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</si>
  <si>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</si>
  <si>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</si>
  <si>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</si>
  <si>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</si>
  <si>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</si>
  <si>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</si>
  <si>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</si>
  <si>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</si>
  <si>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</si>
  <si>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</si>
  <si>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</si>
  <si>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</si>
  <si>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</si>
  <si>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</si>
  <si>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</si>
  <si>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</si>
  <si>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</si>
  <si>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</si>
  <si>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</si>
  <si>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</si>
  <si>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</si>
  <si>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</si>
  <si>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</si>
  <si>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</si>
  <si>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</si>
  <si>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</si>
  <si>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</si>
  <si>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</si>
  <si>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</si>
  <si>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</si>
  <si>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</si>
  <si>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</si>
  <si>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</si>
  <si>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</si>
  <si>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</si>
  <si>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</si>
  <si>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</si>
  <si>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</si>
  <si>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</si>
  <si>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</si>
  <si>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</si>
  <si>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</si>
  <si>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</si>
  <si>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</si>
  <si>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</si>
  <si>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</si>
  <si>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</si>
  <si>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</si>
  <si>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</si>
  <si>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</si>
  <si>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</si>
  <si>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</si>
  <si>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</si>
  <si>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</si>
  <si>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</si>
  <si>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</si>
  <si>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</si>
  <si>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</si>
  <si>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</si>
  <si>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</si>
  <si>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</si>
  <si>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</si>
  <si>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</si>
  <si>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</si>
  <si>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</si>
  <si>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</si>
  <si>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</si>
  <si>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</si>
  <si>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</si>
  <si>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</si>
  <si>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</si>
  <si>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</si>
  <si>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</si>
  <si>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</si>
  <si>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</si>
  <si>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</si>
  <si>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</si>
  <si>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</si>
  <si>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</si>
  <si>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</si>
  <si>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</si>
  <si>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</si>
  <si>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</si>
  <si>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</si>
  <si>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</si>
  <si>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</si>
  <si>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</si>
  <si>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</si>
  <si>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</si>
  <si>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</si>
  <si>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</si>
  <si>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</si>
  <si>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</si>
  <si>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</si>
  <si>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</si>
  <si>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</si>
  <si>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</si>
  <si>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</si>
  <si>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</si>
  <si>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</si>
  <si>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</si>
  <si>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</si>
  <si>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</si>
  <si>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</si>
  <si>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</si>
  <si>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</si>
  <si>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</si>
  <si>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</si>
  <si>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</si>
  <si>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</si>
  <si>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</si>
  <si>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</si>
  <si>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</si>
  <si>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</si>
  <si>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</si>
  <si>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</si>
  <si>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</si>
  <si>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</si>
  <si>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</si>
  <si>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</si>
  <si>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</si>
  <si>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</si>
  <si>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</si>
  <si>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</si>
  <si>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</si>
  <si>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</si>
  <si>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</si>
  <si>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</si>
  <si>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</si>
  <si>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</si>
  <si>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</si>
  <si>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</si>
  <si>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</si>
  <si>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</si>
  <si>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</si>
  <si>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</si>
  <si>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</si>
  <si>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</si>
  <si>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</si>
  <si>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</si>
  <si>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</si>
  <si>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</si>
  <si>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</si>
  <si>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</si>
  <si>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</si>
  <si>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</si>
  <si>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</si>
  <si>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</si>
  <si>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</si>
  <si>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</si>
  <si>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</si>
  <si>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</si>
  <si>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</si>
  <si>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</si>
  <si>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</si>
  <si>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</si>
  <si>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</si>
  <si>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</si>
  <si>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</si>
  <si>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</si>
  <si>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</si>
  <si>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</si>
  <si>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</si>
  <si>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</si>
  <si>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</si>
  <si>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</si>
  <si>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</si>
  <si>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</si>
  <si>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</si>
  <si>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</si>
  <si>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</si>
  <si>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</si>
  <si>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</si>
  <si>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</si>
  <si>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</si>
  <si>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</si>
  <si>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</si>
  <si>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</si>
  <si>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</si>
  <si>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</si>
  <si>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</si>
  <si>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</si>
  <si>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</si>
  <si>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</si>
  <si>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</si>
  <si>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</si>
  <si>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</si>
  <si>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</si>
  <si>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</si>
  <si>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</si>
  <si>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</si>
  <si>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</si>
  <si>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</si>
  <si>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</si>
  <si>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</si>
  <si>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</si>
  <si>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</si>
  <si>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</si>
  <si>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</si>
  <si>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</si>
  <si>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</si>
  <si>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</si>
  <si>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</si>
  <si>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</si>
  <si>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</si>
  <si>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</si>
  <si>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</si>
  <si>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</si>
  <si>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</si>
  <si>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</si>
  <si>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</si>
  <si>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</si>
  <si>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</si>
  <si>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</si>
  <si>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</si>
  <si>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</si>
  <si>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</si>
  <si>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</si>
  <si>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</si>
  <si>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</si>
  <si>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</si>
  <si>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</si>
  <si>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</si>
  <si>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</si>
  <si>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</si>
  <si>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</si>
  <si>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</si>
  <si>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</si>
  <si>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</si>
  <si>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</si>
  <si>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</si>
  <si>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</si>
  <si>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</si>
  <si>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</si>
  <si>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</si>
  <si>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</si>
  <si>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</si>
  <si>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</si>
  <si>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</si>
  <si>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</si>
  <si>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</si>
  <si>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</si>
  <si>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</si>
  <si>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</si>
  <si>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</si>
  <si>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</si>
  <si>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</si>
  <si>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</si>
  <si>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</si>
  <si>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</si>
  <si>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</si>
  <si>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</si>
  <si>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</si>
  <si>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</si>
  <si>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</si>
  <si>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</si>
  <si>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</si>
  <si>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</si>
  <si>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</si>
  <si>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</si>
  <si>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</si>
  <si>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</si>
  <si>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</si>
  <si>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</si>
  <si>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</si>
  <si>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</si>
  <si>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</si>
  <si>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</si>
  <si>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</si>
  <si>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</si>
  <si>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</si>
  <si>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</si>
  <si>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</si>
  <si>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</si>
  <si>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</si>
  <si>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</si>
  <si>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</si>
  <si>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</si>
  <si>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</si>
  <si>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</si>
  <si>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</si>
  <si>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</si>
  <si>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</si>
  <si>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</si>
  <si>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</si>
  <si>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</si>
  <si>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</si>
  <si>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</si>
  <si>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</si>
  <si>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</si>
  <si>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</si>
  <si>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</si>
  <si>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</si>
  <si>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</si>
  <si>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</si>
  <si>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</si>
  <si>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</si>
  <si>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</si>
  <si>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</si>
  <si>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</si>
  <si>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</si>
  <si>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</si>
  <si>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</si>
  <si>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</si>
  <si>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</si>
  <si>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</si>
  <si>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</si>
  <si>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</si>
  <si>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</si>
  <si>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</si>
  <si>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</si>
  <si>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</si>
  <si>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</si>
  <si>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</si>
  <si>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</si>
  <si>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</si>
  <si>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</si>
  <si>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</si>
  <si>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</si>
  <si>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</si>
  <si>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</si>
  <si>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</si>
  <si>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</si>
  <si>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</si>
  <si>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</si>
  <si>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</si>
  <si>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</si>
  <si>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</si>
  <si>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</si>
  <si>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</si>
  <si>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</si>
  <si>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</si>
  <si>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</si>
  <si>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</si>
  <si>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</si>
  <si>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</si>
  <si>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</si>
  <si>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</si>
  <si>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</si>
  <si>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</si>
  <si>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</si>
  <si>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</si>
  <si>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</si>
  <si>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</si>
  <si>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</si>
  <si>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</si>
  <si>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</si>
  <si>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</si>
  <si>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</si>
  <si>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</si>
  <si>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</si>
  <si>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</si>
  <si>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</si>
  <si>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</si>
  <si>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</si>
  <si>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</si>
  <si>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</si>
  <si>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</si>
  <si>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</si>
  <si>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</si>
  <si>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</si>
  <si>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</si>
  <si>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</si>
  <si>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</si>
  <si>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</si>
  <si>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</si>
  <si>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</si>
  <si>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</si>
  <si>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</si>
  <si>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</si>
  <si>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</si>
  <si>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</si>
  <si>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</si>
  <si>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</si>
  <si>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</si>
  <si>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</si>
  <si>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</si>
  <si>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</si>
  <si>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</si>
  <si>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</si>
  <si>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</si>
  <si>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</si>
  <si>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</si>
  <si>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</si>
  <si>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</si>
  <si>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</si>
  <si>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</si>
  <si>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</si>
  <si>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</si>
  <si>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</si>
  <si>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</si>
  <si>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</si>
  <si>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</si>
  <si>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</si>
  <si>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</si>
  <si>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</si>
  <si>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</si>
  <si>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</si>
  <si>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</si>
  <si>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</si>
  <si>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</si>
  <si>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</si>
  <si>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</si>
  <si>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</si>
  <si>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</si>
  <si>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</si>
  <si>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</si>
  <si>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</si>
  <si>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</si>
  <si>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</si>
  <si>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</si>
  <si>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</si>
  <si>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</si>
  <si>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</si>
  <si>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</si>
  <si>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</si>
  <si>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</si>
  <si>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</si>
  <si>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</si>
  <si>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</si>
  <si>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</si>
  <si>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</si>
  <si>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</si>
  <si>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</si>
  <si>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</si>
  <si>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</si>
  <si>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</si>
  <si>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</si>
  <si>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</si>
  <si>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</si>
  <si>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</si>
  <si>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</si>
  <si>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</si>
  <si>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</si>
  <si>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</si>
  <si>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</si>
  <si>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</si>
  <si>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</si>
  <si>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</si>
  <si>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</si>
  <si>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</si>
  <si>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</si>
  <si>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</si>
  <si>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</si>
  <si>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</si>
  <si>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</si>
  <si>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</si>
  <si>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</si>
  <si>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</si>
  <si>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</si>
  <si>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</si>
  <si>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</si>
  <si>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</si>
  <si>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</si>
  <si>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</si>
  <si>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</si>
  <si>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</si>
  <si>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</si>
  <si>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</si>
  <si>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</si>
  <si>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</si>
  <si>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</si>
  <si>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</si>
  <si>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</si>
  <si>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</si>
  <si>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</si>
  <si>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</si>
  <si>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</si>
  <si>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</si>
  <si>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</si>
  <si>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</si>
  <si>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</si>
  <si>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</si>
  <si>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</si>
  <si>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</si>
  <si>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</si>
  <si>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</si>
  <si>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</si>
  <si>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</si>
  <si>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</si>
  <si>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</si>
  <si>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</si>
  <si>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</si>
  <si>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</si>
  <si>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</si>
  <si>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</si>
  <si>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</si>
  <si>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</si>
  <si>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</si>
  <si>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</si>
  <si>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</si>
  <si>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</si>
  <si>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</si>
  <si>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</si>
  <si>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</si>
  <si>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</si>
  <si>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</si>
  <si>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</si>
  <si>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</si>
  <si>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</si>
  <si>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</si>
  <si>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</si>
  <si>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</si>
  <si>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</si>
  <si>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</si>
  <si>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</si>
  <si>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</si>
  <si>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</si>
  <si>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</si>
  <si>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</si>
  <si>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</si>
  <si>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</si>
  <si>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</si>
  <si>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</si>
  <si>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</si>
  <si>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</si>
  <si>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</si>
  <si>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</si>
  <si>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</si>
  <si>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</si>
  <si>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</si>
  <si>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</si>
  <si>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</si>
  <si>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</si>
  <si>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</si>
  <si>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</si>
  <si>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</si>
  <si>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</si>
  <si>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</si>
  <si>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</si>
  <si>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</si>
  <si>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</si>
  <si>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</si>
  <si>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</si>
  <si>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</si>
  <si>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</si>
  <si>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</si>
  <si>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</si>
  <si>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</si>
  <si>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</si>
  <si>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</si>
  <si>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</si>
  <si>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</si>
  <si>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</si>
  <si>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</si>
  <si>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</si>
  <si>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</si>
  <si>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</si>
  <si>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</si>
  <si>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</si>
  <si>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</si>
  <si>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</si>
  <si>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</si>
  <si>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</si>
  <si>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</si>
  <si>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</si>
  <si>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</si>
  <si>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</si>
  <si>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</si>
  <si>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</si>
  <si>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</si>
  <si>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</si>
  <si>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</si>
  <si>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</si>
  <si>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</si>
  <si>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</si>
  <si>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</si>
  <si>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</si>
  <si>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</si>
  <si>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</si>
  <si>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</si>
  <si>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</si>
  <si>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</si>
  <si>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</si>
  <si>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</si>
  <si>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</si>
  <si>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</si>
  <si>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</si>
  <si>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</si>
  <si>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</si>
  <si>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</si>
  <si>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</si>
  <si>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</si>
  <si>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</si>
  <si>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</si>
  <si>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</si>
  <si>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</si>
  <si>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</si>
  <si>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</si>
  <si>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</si>
  <si>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</si>
  <si>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</si>
  <si>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</si>
  <si>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</si>
  <si>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</si>
  <si>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</si>
  <si>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</si>
  <si>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</si>
  <si>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</si>
  <si>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</si>
  <si>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</si>
  <si>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</si>
  <si>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</si>
  <si>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</si>
  <si>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</si>
  <si>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</si>
  <si>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</si>
  <si>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</si>
  <si>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</si>
  <si>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</si>
  <si>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</si>
  <si>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</si>
  <si>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</si>
  <si>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</si>
  <si>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</si>
  <si>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</si>
  <si>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</si>
  <si>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</si>
  <si>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</si>
  <si>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</si>
  <si>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</si>
  <si>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</si>
  <si>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</si>
  <si>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</si>
  <si>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</si>
  <si>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</si>
  <si>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</si>
  <si>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</si>
  <si>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</si>
  <si>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</si>
  <si>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</si>
  <si>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</si>
  <si>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</si>
  <si>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</si>
  <si>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</si>
  <si>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</si>
  <si>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</si>
  <si>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</si>
  <si>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</si>
  <si>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</si>
  <si>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</si>
  <si>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</si>
  <si>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</si>
  <si>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</si>
  <si>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</si>
  <si>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</si>
  <si>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</si>
  <si>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</si>
  <si>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</si>
  <si>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</si>
  <si>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</si>
  <si>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</si>
  <si>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</si>
  <si>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</si>
  <si>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</si>
  <si>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</si>
  <si>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</si>
  <si>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</si>
  <si>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</si>
  <si>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</si>
  <si>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</si>
  <si>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</si>
  <si>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</si>
  <si>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</si>
  <si>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</si>
  <si>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</si>
  <si>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</si>
  <si>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</si>
  <si>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</si>
  <si>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</si>
  <si>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</si>
  <si>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</si>
  <si>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</si>
  <si>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</si>
  <si>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</si>
  <si>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</si>
  <si>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</si>
  <si>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</si>
  <si>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</si>
  <si>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</si>
  <si>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</si>
  <si>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</si>
  <si>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</si>
  <si>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</si>
  <si>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</si>
  <si>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</si>
  <si>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</si>
  <si>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</si>
  <si>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</si>
  <si>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</si>
  <si>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</si>
  <si>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</si>
  <si>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</si>
  <si>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</si>
  <si>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</si>
  <si>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</si>
  <si>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</si>
  <si>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</si>
  <si>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</si>
  <si>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</si>
  <si>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</si>
  <si>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</si>
  <si>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</si>
  <si>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</si>
  <si>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</si>
  <si>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</si>
  <si>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</si>
  <si>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</si>
  <si>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</si>
  <si>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</si>
  <si>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</si>
  <si>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</si>
  <si>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</si>
  <si>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</si>
  <si>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</si>
  <si>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</si>
  <si>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</si>
  <si>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</si>
  <si>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</si>
  <si>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</si>
  <si>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</si>
  <si>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</si>
  <si>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</si>
  <si>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</si>
  <si>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</si>
  <si>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</si>
  <si>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</si>
  <si>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</si>
  <si>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</si>
  <si>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</si>
  <si>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</si>
  <si>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</si>
  <si>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</si>
  <si>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</si>
  <si>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</si>
  <si>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</si>
  <si>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</si>
  <si>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</si>
  <si>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</si>
  <si>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</si>
  <si>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</si>
  <si>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</si>
  <si>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</si>
  <si>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</si>
  <si>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</si>
  <si>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</si>
  <si>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</si>
  <si>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</si>
  <si>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</si>
  <si>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</si>
  <si>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</si>
  <si>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</si>
  <si>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</si>
  <si>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</si>
  <si>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</si>
  <si>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</si>
  <si>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</si>
  <si>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</si>
  <si>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</si>
  <si>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</si>
  <si>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</si>
  <si>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</si>
  <si>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</si>
  <si>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</si>
  <si>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</si>
  <si>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</si>
  <si>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</si>
  <si>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</si>
  <si>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</si>
  <si>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</si>
  <si>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</si>
  <si>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</si>
  <si>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</si>
  <si>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</si>
  <si>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</si>
  <si>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</si>
  <si>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</si>
  <si>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</si>
  <si>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</si>
  <si>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</si>
  <si>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</si>
  <si>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</si>
  <si>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</si>
  <si>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</si>
  <si>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</si>
  <si>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</si>
  <si>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</si>
  <si>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</si>
  <si>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</si>
  <si>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</si>
  <si>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</si>
  <si>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</si>
  <si>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</si>
  <si>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</si>
  <si>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</si>
  <si>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</si>
  <si>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</si>
  <si>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</si>
  <si>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</si>
  <si>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</si>
  <si>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</si>
  <si>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</si>
  <si>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</si>
  <si>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</si>
  <si>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</si>
  <si>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</si>
  <si>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</si>
  <si>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</si>
  <si>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</si>
  <si>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</si>
  <si>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</si>
  <si>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</si>
  <si>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</si>
  <si>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</si>
  <si>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</si>
  <si>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</si>
  <si>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</si>
  <si>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</si>
  <si>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</si>
  <si>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</si>
  <si>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</si>
  <si>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</si>
  <si>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</si>
  <si>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</si>
  <si>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</si>
  <si>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</si>
  <si>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</si>
  <si>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</si>
  <si>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</si>
  <si>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</si>
  <si>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</si>
  <si>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</si>
  <si>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</si>
  <si>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</si>
  <si>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</si>
  <si>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</si>
  <si>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</si>
  <si>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</si>
  <si>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</si>
  <si>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</si>
  <si>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</si>
  <si>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</si>
  <si>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</si>
  <si>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</si>
  <si>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</si>
  <si>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</si>
  <si>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</si>
  <si>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</si>
  <si>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</si>
  <si>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</si>
  <si>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</si>
  <si>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</si>
  <si>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</si>
  <si>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</si>
  <si>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</si>
  <si>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</si>
  <si>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</si>
  <si>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</si>
  <si>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</si>
  <si>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</si>
  <si>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</si>
  <si>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</si>
  <si>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</si>
  <si>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</si>
  <si>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</si>
  <si>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</si>
  <si>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</si>
  <si>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</si>
  <si>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</si>
  <si>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</si>
  <si>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</si>
  <si>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</si>
  <si>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</si>
  <si>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</si>
  <si>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</si>
  <si>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</si>
  <si>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</si>
  <si>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</si>
  <si>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</si>
  <si>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</si>
  <si>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</si>
  <si>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</si>
  <si>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</si>
  <si>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</si>
  <si>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</si>
  <si>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</si>
  <si>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</si>
  <si>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</si>
  <si>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</si>
  <si>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</si>
  <si>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</si>
  <si>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</si>
  <si>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</si>
  <si>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</si>
  <si>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</si>
  <si>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</si>
  <si>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</si>
  <si>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</si>
  <si>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</si>
  <si>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</si>
  <si>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</si>
  <si>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</si>
  <si>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</si>
  <si>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</si>
  <si>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</si>
  <si>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</si>
  <si>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</si>
  <si>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</si>
  <si>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</si>
  <si>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</si>
  <si>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</si>
  <si>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</si>
  <si>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</si>
  <si>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</si>
  <si>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</si>
  <si>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</si>
  <si>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</si>
  <si>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</si>
  <si>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</si>
  <si>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</si>
  <si>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</si>
  <si>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</si>
  <si>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</si>
  <si>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</si>
  <si>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</si>
  <si>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</si>
  <si>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</si>
  <si>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</si>
  <si>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</si>
  <si>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</si>
  <si>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</si>
  <si>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</si>
  <si>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</si>
  <si>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</si>
  <si>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</si>
  <si>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</si>
  <si>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</si>
  <si>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</si>
  <si>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</si>
  <si>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</si>
  <si>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</si>
  <si>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</si>
  <si>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</si>
  <si>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</si>
  <si>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</si>
  <si>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</si>
  <si>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</si>
  <si>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</si>
  <si>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</si>
  <si>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</si>
  <si>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</si>
  <si>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</si>
  <si>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</si>
  <si>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</si>
  <si>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</si>
  <si>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</si>
  <si>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</si>
  <si>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</si>
  <si>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</si>
  <si>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</si>
  <si>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</si>
  <si>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</si>
  <si>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</si>
  <si>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</si>
  <si>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</si>
  <si>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</si>
  <si>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</si>
  <si>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</si>
  <si>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</si>
  <si>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</si>
  <si>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</si>
  <si>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</si>
  <si>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</si>
  <si>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</si>
  <si>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</si>
  <si>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</si>
  <si>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</si>
  <si>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</si>
  <si>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</si>
  <si>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</si>
  <si>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</si>
  <si>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</si>
  <si>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</si>
  <si>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</si>
  <si>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</si>
  <si>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</si>
  <si>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</si>
  <si>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</si>
  <si>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</si>
  <si>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</si>
  <si>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</si>
  <si>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</si>
  <si>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</si>
  <si>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</si>
  <si>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</si>
  <si>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</si>
  <si>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</si>
  <si>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</si>
  <si>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</si>
  <si>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</si>
  <si>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</si>
  <si>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</si>
  <si>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</si>
  <si>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</si>
  <si>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</si>
  <si>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</si>
  <si>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</si>
  <si>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</si>
  <si>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</si>
  <si>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</si>
  <si>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</si>
  <si>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</si>
  <si>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</si>
  <si>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</si>
  <si>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</si>
  <si>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</si>
  <si>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</si>
  <si>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</si>
  <si>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</si>
  <si>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</si>
  <si>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</si>
  <si>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</si>
  <si>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</si>
  <si>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</si>
  <si>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</si>
  <si>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</si>
  <si>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</si>
  <si>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</si>
  <si>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</si>
  <si>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</si>
  <si>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</si>
  <si>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</si>
  <si>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</si>
  <si>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</si>
  <si>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</si>
  <si>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</si>
  <si>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</si>
  <si>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</si>
  <si>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</si>
  <si>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</si>
  <si>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</si>
  <si>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</si>
  <si>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</si>
  <si>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</si>
  <si>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</si>
  <si>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</si>
  <si>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</si>
  <si>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</si>
  <si>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</si>
  <si>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</si>
  <si>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</si>
  <si>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</si>
  <si>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</si>
  <si>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</si>
  <si>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</si>
  <si>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</si>
  <si>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</si>
  <si>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</si>
  <si>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</si>
  <si>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</si>
  <si>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</si>
  <si>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</si>
  <si>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</si>
  <si>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</si>
  <si>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</si>
  <si>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</si>
  <si>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</si>
  <si>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</si>
  <si>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</si>
  <si>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</si>
  <si>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</si>
  <si>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</si>
  <si>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</si>
  <si>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</si>
  <si>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</si>
  <si>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</si>
  <si>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</si>
  <si>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</si>
  <si>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</si>
  <si>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</si>
  <si>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</si>
  <si>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</si>
  <si>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</si>
  <si>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</si>
  <si>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</si>
  <si>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</si>
  <si>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</si>
  <si>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</si>
  <si>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</si>
  <si>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</si>
  <si>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</si>
  <si>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</si>
  <si>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</si>
  <si>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</si>
  <si>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</si>
  <si>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</si>
  <si>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</si>
  <si>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</si>
  <si>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</si>
  <si>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</si>
  <si>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</si>
  <si>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</si>
  <si>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</si>
  <si>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</si>
  <si>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</si>
  <si>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</si>
  <si>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</si>
  <si>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</si>
  <si>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</si>
  <si>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</si>
  <si>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</si>
  <si>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</si>
  <si>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</si>
  <si>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</si>
  <si>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</si>
  <si>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</si>
  <si>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</si>
  <si>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</si>
  <si>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</si>
  <si>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</si>
  <si>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</si>
  <si>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</si>
  <si>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</si>
  <si>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</si>
  <si>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</si>
  <si>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</si>
  <si>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</si>
  <si>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</si>
  <si>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</si>
  <si>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</si>
  <si>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</si>
  <si>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</si>
  <si>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</si>
  <si>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</si>
  <si>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</si>
  <si>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</si>
  <si>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</si>
  <si>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</si>
  <si>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</si>
  <si>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</si>
  <si>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</si>
  <si>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</si>
  <si>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</si>
  <si>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</si>
  <si>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</si>
  <si>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</si>
  <si>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</si>
  <si>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</si>
  <si>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</si>
  <si>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</si>
  <si>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</si>
  <si>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</si>
  <si>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</si>
  <si>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</si>
  <si>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</si>
  <si>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</si>
  <si>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</si>
  <si>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</si>
  <si>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</si>
  <si>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</si>
  <si>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</si>
  <si>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</si>
  <si>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</si>
  <si>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</si>
  <si>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</si>
  <si>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</si>
  <si>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</si>
  <si>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</si>
  <si>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</si>
  <si>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</si>
  <si>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</si>
  <si>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</si>
  <si>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</si>
  <si>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</si>
  <si>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</si>
  <si>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</si>
  <si>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</si>
  <si>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</si>
  <si>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</si>
  <si>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</si>
  <si>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</si>
  <si>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</si>
  <si>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</si>
  <si>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</si>
  <si>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</si>
  <si>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</si>
  <si>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</si>
  <si>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</si>
  <si>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</si>
  <si>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</si>
  <si>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</si>
  <si>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</si>
  <si>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</si>
  <si>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</si>
  <si>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</si>
  <si>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</si>
  <si>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</si>
  <si>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</si>
  <si>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</si>
  <si>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</si>
  <si>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</si>
  <si>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</si>
  <si>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</si>
  <si>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</si>
  <si>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</si>
  <si>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</si>
  <si>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</si>
  <si>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</si>
  <si>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</si>
  <si>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</si>
  <si>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</si>
  <si>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</si>
  <si>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</si>
  <si>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</si>
  <si>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</si>
  <si>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</si>
  <si>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</si>
  <si>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</si>
  <si>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</si>
  <si>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</si>
  <si>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</si>
  <si>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</si>
  <si>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</si>
  <si>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</si>
  <si>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</si>
  <si>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</si>
  <si>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</si>
  <si>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</si>
  <si>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</si>
  <si>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</si>
  <si>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</si>
  <si>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</si>
  <si>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</si>
  <si>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</si>
  <si>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</si>
  <si>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</si>
  <si>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</si>
  <si>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</si>
  <si>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</si>
  <si>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</si>
  <si>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</si>
  <si>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</si>
  <si>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</si>
  <si>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</si>
  <si>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</si>
  <si>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</si>
  <si>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</si>
  <si>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</si>
  <si>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</si>
  <si>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</si>
  <si>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</si>
  <si>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</si>
  <si>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</si>
  <si>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</si>
  <si>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</si>
  <si>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</si>
  <si>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</si>
  <si>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</si>
  <si>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</si>
  <si>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</si>
  <si>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</si>
  <si>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</si>
  <si>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</si>
  <si>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</si>
  <si>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</si>
  <si>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</si>
  <si>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</si>
  <si>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</si>
  <si>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</si>
  <si>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</si>
  <si>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</si>
  <si>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</si>
  <si>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</si>
  <si>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</si>
  <si>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</si>
  <si>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</si>
  <si>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</si>
  <si>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</si>
  <si>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</si>
  <si>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</si>
  <si>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</si>
  <si>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</si>
  <si>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</si>
  <si>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</si>
  <si>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</si>
  <si>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</si>
  <si>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</si>
  <si>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</si>
  <si>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</si>
  <si>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</si>
  <si>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</si>
  <si>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</si>
  <si>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</si>
  <si>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</si>
  <si>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</si>
  <si>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</si>
  <si>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</si>
  <si>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</si>
  <si>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</si>
  <si>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</si>
  <si>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</si>
  <si>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</si>
  <si>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</si>
  <si>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</si>
  <si>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</si>
  <si>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</si>
  <si>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</si>
  <si>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</si>
  <si>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</si>
  <si>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</si>
  <si>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</si>
  <si>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</si>
  <si>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</si>
  <si>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</si>
  <si>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</si>
  <si>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</si>
  <si>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</si>
  <si>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</si>
  <si>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</si>
  <si>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</si>
  <si>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</si>
  <si>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</si>
  <si>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</si>
  <si>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</si>
  <si>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</si>
  <si>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</si>
  <si>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</si>
  <si>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</si>
  <si>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</si>
  <si>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</si>
  <si>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</si>
  <si>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</si>
  <si>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</si>
  <si>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</si>
  <si>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</si>
  <si>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</si>
  <si>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</si>
  <si>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</si>
  <si>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</si>
  <si>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</si>
  <si>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</si>
  <si>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</si>
  <si>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</si>
  <si>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</si>
  <si>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</si>
  <si>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</si>
  <si>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</si>
  <si>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</si>
  <si>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</si>
  <si>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</si>
  <si>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</si>
  <si>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</si>
  <si>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</si>
  <si>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</si>
  <si>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</si>
  <si>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</si>
  <si>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</si>
  <si>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</si>
  <si>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</si>
  <si>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</si>
  <si>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</si>
  <si>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</si>
  <si>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</si>
  <si>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</si>
  <si>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</si>
  <si>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</si>
  <si>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</si>
  <si>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</si>
  <si>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</si>
  <si>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</si>
  <si>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</si>
  <si>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</si>
  <si>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</si>
  <si>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</si>
  <si>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</si>
  <si>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</si>
  <si>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</si>
  <si>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</si>
  <si>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</si>
  <si>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</si>
  <si>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</si>
  <si>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</si>
  <si>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</si>
  <si>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</si>
  <si>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</si>
  <si>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</si>
  <si>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</si>
  <si>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</si>
  <si>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</si>
  <si>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</si>
  <si>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</si>
  <si>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</si>
  <si>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</si>
  <si>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</si>
  <si>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</si>
  <si>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</si>
  <si>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</si>
  <si>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</si>
  <si>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</si>
  <si>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</si>
  <si>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</si>
  <si>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</si>
  <si>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</si>
  <si>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</si>
  <si>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</si>
  <si>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</si>
  <si>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</si>
  <si>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</si>
  <si>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</si>
  <si>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</si>
  <si>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</si>
  <si>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</si>
  <si>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</si>
  <si>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</si>
  <si>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</si>
  <si>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</si>
  <si>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</si>
  <si>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</si>
  <si>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</si>
  <si>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</si>
  <si>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</si>
  <si>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</si>
  <si>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</si>
  <si>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</si>
  <si>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</si>
  <si>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</si>
  <si>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</si>
  <si>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</si>
  <si>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</si>
  <si>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</si>
  <si>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</si>
  <si>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</si>
  <si>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</si>
  <si>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</si>
  <si>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</si>
  <si>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</si>
  <si>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</si>
  <si>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</si>
  <si>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</si>
  <si>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</si>
  <si>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</si>
  <si>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</si>
  <si>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</si>
  <si>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</si>
  <si>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</si>
  <si>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</si>
  <si>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</si>
  <si>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</si>
  <si>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</si>
  <si>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</si>
  <si>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</si>
  <si>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</si>
  <si>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</si>
  <si>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</si>
  <si>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</si>
  <si>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</si>
  <si>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</si>
  <si>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</si>
  <si>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</si>
  <si>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</si>
  <si>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</si>
  <si>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</si>
  <si>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</si>
  <si>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</si>
  <si>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</si>
  <si>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</si>
  <si>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</si>
  <si>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</si>
  <si>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</si>
  <si>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</si>
  <si>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</si>
  <si>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</si>
  <si>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</si>
  <si>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</si>
  <si>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</si>
  <si>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</si>
  <si>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</si>
  <si>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</si>
  <si>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</si>
  <si>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</si>
  <si>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</si>
  <si>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</si>
  <si>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</si>
  <si>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</si>
  <si>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</si>
  <si>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</si>
  <si>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</si>
  <si>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</si>
  <si>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</si>
  <si>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</si>
  <si>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</si>
  <si>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</si>
  <si>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</si>
  <si>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</si>
  <si>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</si>
  <si>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</si>
  <si>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</si>
  <si>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</si>
  <si>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</si>
  <si>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</si>
  <si>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</si>
  <si>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</si>
  <si>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</si>
  <si>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</si>
  <si>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</si>
  <si>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</si>
  <si>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</si>
  <si>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</si>
  <si>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</si>
  <si>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</si>
  <si>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</si>
  <si>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</si>
  <si>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</si>
  <si>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</si>
  <si>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</si>
  <si>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</si>
  <si>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</si>
  <si>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</si>
  <si>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</si>
  <si>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</si>
  <si>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</si>
  <si>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</si>
  <si>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</si>
  <si>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</si>
  <si>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</si>
  <si>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</si>
  <si>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</si>
  <si>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</si>
  <si>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</si>
  <si>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</si>
  <si>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</si>
  <si>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</si>
  <si>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</si>
  <si>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</si>
  <si>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</si>
  <si>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</si>
  <si>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</si>
  <si>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</si>
  <si>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</si>
  <si>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</si>
  <si>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</si>
  <si>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</si>
  <si>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</si>
  <si>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</si>
  <si>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</si>
  <si>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</si>
  <si>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</si>
  <si>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</si>
  <si>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</si>
  <si>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</si>
  <si>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</si>
  <si>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</si>
  <si>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</si>
  <si>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</si>
  <si>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</si>
  <si>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</si>
  <si>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</si>
  <si>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</si>
  <si>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</si>
  <si>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</si>
  <si>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</si>
  <si>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</si>
  <si>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</si>
  <si>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</si>
  <si>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</si>
  <si>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</si>
  <si>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</si>
  <si>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</si>
  <si>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</si>
  <si>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</si>
  <si>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</si>
  <si>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</si>
  <si>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</si>
  <si>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</si>
  <si>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</si>
  <si>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</si>
  <si>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</si>
  <si>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</si>
  <si>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</si>
  <si>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</si>
  <si>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</si>
  <si>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</si>
  <si>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</si>
  <si>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</si>
  <si>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</si>
  <si>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</si>
  <si>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</si>
  <si>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</si>
  <si>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</si>
  <si>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</si>
  <si>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</si>
  <si>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</si>
  <si>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</si>
  <si>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</si>
  <si>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</si>
  <si>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</si>
  <si>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</si>
  <si>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</si>
  <si>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</si>
  <si>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</si>
  <si>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</si>
  <si>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</si>
  <si>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</si>
  <si>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</si>
  <si>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</si>
  <si>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</si>
  <si>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</si>
  <si>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</si>
  <si>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</si>
  <si>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</si>
  <si>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</si>
  <si>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</si>
  <si>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</si>
  <si>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</si>
  <si>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</si>
  <si>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</si>
  <si>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</si>
  <si>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</si>
  <si>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</si>
  <si>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</si>
  <si>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</si>
  <si>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</si>
  <si>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</si>
  <si>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</si>
  <si>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</si>
  <si>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</si>
  <si>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</si>
  <si>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</si>
  <si>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</si>
  <si>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</si>
  <si>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</si>
  <si>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</si>
  <si>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</si>
  <si>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</si>
  <si>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</si>
  <si>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</si>
  <si>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</si>
  <si>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</si>
  <si>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</si>
  <si>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</si>
  <si>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</si>
  <si>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</si>
  <si>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</si>
  <si>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</si>
  <si>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</si>
  <si>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</si>
  <si>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</si>
  <si>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</si>
  <si>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</si>
  <si>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</si>
  <si>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</si>
  <si>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</si>
  <si>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</si>
  <si>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</si>
  <si>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</si>
  <si>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</si>
  <si>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</si>
  <si>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</si>
  <si>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</si>
  <si>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</si>
  <si>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</si>
  <si>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</si>
  <si>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</si>
  <si>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</si>
  <si>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</si>
  <si>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</si>
  <si>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</si>
  <si>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</si>
  <si>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</si>
  <si>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</si>
  <si>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</si>
  <si>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</si>
  <si>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</si>
  <si>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</si>
  <si>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</si>
  <si>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</si>
  <si>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</si>
  <si>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</si>
  <si>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</si>
  <si>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</si>
  <si>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</si>
  <si>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</si>
  <si>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</si>
  <si>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</si>
  <si>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</si>
  <si>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</si>
  <si>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</si>
  <si>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</si>
  <si>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</si>
  <si>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</si>
  <si>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</si>
  <si>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</si>
  <si>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</si>
  <si>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</si>
  <si>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</si>
  <si>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</si>
  <si>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</si>
  <si>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</si>
  <si>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</si>
  <si>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</si>
  <si>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</si>
  <si>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</si>
  <si>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</si>
  <si>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</si>
  <si>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</si>
  <si>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</si>
  <si>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</si>
  <si>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</si>
  <si>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</si>
  <si>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</si>
  <si>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</si>
  <si>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</si>
  <si>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</si>
  <si>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</si>
  <si>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</si>
  <si>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</si>
  <si>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</si>
  <si>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</si>
  <si>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</si>
  <si>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</si>
  <si>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</si>
  <si>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</si>
  <si>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</si>
  <si>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</si>
  <si>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</si>
  <si>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</si>
  <si>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</si>
  <si>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</si>
  <si>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</si>
  <si>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</si>
  <si>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</si>
  <si>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</si>
  <si>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</si>
  <si>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</si>
  <si>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</si>
  <si>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</si>
  <si>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</si>
  <si>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</si>
  <si>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</si>
  <si>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</si>
  <si>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</si>
  <si>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</si>
  <si>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</si>
  <si>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</si>
  <si>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</si>
  <si>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</si>
  <si>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</si>
  <si>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</si>
  <si>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</si>
  <si>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</si>
  <si>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</si>
  <si>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</si>
  <si>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</si>
  <si>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</si>
  <si>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</si>
  <si>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</si>
  <si>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</si>
  <si>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</si>
  <si>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</si>
  <si>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</si>
  <si>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</si>
  <si>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</si>
  <si>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</si>
  <si>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</si>
  <si>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</si>
  <si>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</si>
  <si>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</si>
  <si>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</si>
  <si>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</si>
  <si>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</si>
  <si>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</si>
  <si>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</si>
  <si>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</si>
  <si>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</si>
  <si>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</si>
  <si>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</si>
  <si>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</si>
  <si>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</si>
  <si>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</si>
  <si>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</si>
  <si>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</si>
  <si>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</si>
  <si>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</si>
  <si>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</si>
  <si>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</si>
  <si>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</si>
  <si>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</si>
  <si>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</si>
  <si>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</si>
  <si>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</si>
  <si>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</si>
  <si>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</si>
  <si>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</si>
  <si>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</si>
  <si>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</si>
  <si>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</si>
  <si>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</si>
  <si>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</si>
  <si>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</si>
  <si>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</si>
  <si>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</si>
  <si>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</si>
  <si>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</si>
  <si>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</si>
  <si>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</si>
  <si>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</si>
  <si>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</si>
  <si>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</si>
  <si>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</si>
  <si>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</si>
  <si>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</si>
  <si>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</si>
  <si>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</si>
  <si>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</si>
  <si>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</si>
  <si>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</si>
  <si>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</si>
  <si>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</si>
  <si>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</si>
  <si>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</si>
  <si>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</si>
  <si>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</si>
  <si>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</si>
  <si>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</si>
  <si>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</si>
  <si>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</si>
  <si>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</si>
  <si>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</si>
  <si>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</si>
  <si>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</si>
  <si>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</si>
  <si>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</si>
  <si>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</si>
  <si>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</si>
  <si>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</si>
  <si>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</si>
  <si>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</si>
  <si>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</si>
  <si>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</si>
  <si>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</si>
  <si>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</si>
  <si>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</si>
  <si>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</si>
  <si>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</si>
  <si>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</si>
  <si>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</si>
  <si>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</si>
  <si>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</si>
  <si>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</si>
  <si>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</si>
  <si>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</si>
  <si>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</si>
  <si>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</si>
  <si>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</si>
  <si>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</si>
  <si>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</si>
  <si>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</si>
  <si>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</si>
  <si>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</si>
  <si>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</si>
  <si>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</si>
  <si>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</si>
  <si>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</si>
  <si>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</si>
  <si>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</si>
  <si>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</si>
  <si>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</si>
  <si>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</si>
  <si>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</si>
  <si>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</si>
  <si>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</si>
  <si>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</si>
  <si>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</si>
  <si>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</si>
  <si>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</si>
  <si>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</si>
  <si>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</si>
  <si>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</si>
  <si>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</si>
  <si>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</si>
  <si>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</si>
  <si>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</si>
  <si>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</si>
  <si>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</si>
  <si>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</si>
  <si>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</si>
  <si>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</si>
  <si>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</si>
  <si>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</si>
  <si>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</si>
  <si>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</si>
  <si>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</si>
  <si>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</si>
  <si>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</si>
  <si>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</si>
  <si>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</si>
  <si>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</si>
  <si>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</si>
  <si>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</si>
  <si>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</si>
  <si>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</si>
  <si>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</si>
  <si>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</si>
  <si>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</si>
  <si>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</si>
  <si>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</si>
  <si>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</si>
  <si>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</si>
  <si>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</si>
  <si>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</si>
  <si>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</si>
  <si>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</si>
  <si>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</si>
  <si>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</si>
  <si>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</si>
  <si>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</si>
  <si>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</si>
  <si>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</si>
  <si>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</si>
  <si>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</si>
  <si>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</si>
  <si>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</si>
  <si>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</si>
  <si>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</si>
  <si>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</si>
  <si>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</si>
  <si>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</si>
  <si>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</si>
  <si>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</si>
  <si>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</si>
  <si>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</si>
  <si>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</si>
  <si>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</si>
  <si>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</si>
  <si>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</si>
  <si>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</si>
  <si>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</si>
  <si>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</si>
  <si>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</si>
  <si>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</si>
  <si>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</si>
  <si>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</si>
  <si>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</si>
  <si>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</si>
  <si>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</si>
  <si>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</si>
  <si>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</si>
  <si>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</si>
  <si>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</si>
  <si>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</si>
  <si>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</si>
  <si>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</si>
  <si>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</si>
  <si>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</si>
  <si>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</si>
  <si>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</si>
  <si>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</si>
  <si>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</si>
  <si>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</si>
  <si>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</si>
  <si>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</si>
  <si>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</si>
  <si>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</si>
  <si>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</si>
  <si>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</si>
  <si>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</si>
  <si>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</si>
  <si>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</si>
  <si>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</si>
  <si>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</si>
  <si>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</si>
  <si>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</si>
  <si>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</si>
  <si>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</si>
  <si>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</si>
  <si>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</si>
  <si>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</si>
  <si>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</si>
  <si>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</si>
  <si>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</si>
  <si>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</si>
  <si>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</si>
  <si>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</si>
  <si>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</si>
  <si>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</si>
  <si>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</si>
  <si>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</si>
  <si>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</si>
  <si>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</si>
  <si>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</si>
  <si>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</si>
  <si>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</si>
  <si>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</si>
  <si>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</si>
  <si>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</si>
  <si>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</si>
  <si>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</si>
  <si>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</si>
  <si>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</si>
  <si>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</si>
  <si>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</si>
  <si>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</si>
  <si>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</si>
  <si>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</si>
  <si>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</si>
  <si>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</si>
  <si>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</si>
  <si>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</si>
  <si>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</si>
  <si>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</si>
  <si>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</si>
  <si>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</si>
  <si>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</si>
  <si>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</si>
  <si>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</si>
  <si>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</si>
  <si>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</si>
  <si>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</si>
  <si>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</si>
  <si>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</si>
  <si>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</si>
  <si>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</si>
  <si>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</si>
  <si>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</si>
  <si>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</si>
  <si>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</si>
  <si>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</si>
  <si>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</si>
  <si>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</si>
  <si>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</si>
  <si>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</si>
  <si>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</si>
  <si>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</si>
  <si>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</si>
  <si>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</si>
  <si>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</si>
  <si>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</si>
  <si>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</si>
  <si>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</si>
  <si>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</si>
  <si>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</si>
  <si>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</si>
  <si>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</si>
  <si>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</si>
  <si>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</si>
  <si>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</si>
  <si>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</si>
  <si>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</si>
  <si>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</si>
  <si>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</si>
  <si>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</si>
  <si>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</si>
  <si>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</si>
  <si>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</si>
  <si>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</si>
  <si>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</si>
  <si>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</si>
  <si>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</si>
  <si>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</si>
  <si>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</si>
  <si>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</si>
  <si>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</si>
  <si>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</si>
  <si>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</si>
  <si>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</si>
  <si>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</si>
  <si>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</si>
  <si>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</si>
  <si>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</si>
  <si>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</si>
  <si>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</si>
  <si>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</si>
  <si>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</si>
  <si>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</si>
  <si>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</si>
  <si>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</si>
  <si>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</si>
  <si>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</si>
  <si>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</si>
  <si>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</si>
  <si>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</si>
  <si>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</si>
  <si>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</si>
  <si>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</si>
  <si>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</si>
  <si>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</si>
  <si>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</si>
  <si>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</si>
  <si>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</si>
  <si>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</si>
  <si>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</si>
  <si>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</si>
  <si>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</si>
  <si>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</si>
  <si>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</si>
  <si>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</si>
  <si>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</si>
  <si>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</si>
  <si>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</si>
  <si>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</si>
  <si>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</si>
  <si>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</si>
  <si>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</si>
  <si>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</si>
  <si>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</si>
  <si>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</si>
  <si>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</si>
  <si>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</si>
  <si>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</si>
  <si>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</si>
  <si>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</si>
  <si>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</si>
  <si>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</si>
  <si>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</si>
  <si>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</si>
  <si>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</si>
  <si>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</si>
  <si>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</si>
  <si>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</si>
  <si>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</si>
  <si>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</si>
  <si>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</si>
  <si>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</si>
  <si>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</si>
  <si>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</si>
  <si>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</si>
  <si>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</si>
  <si>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</si>
  <si>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</si>
  <si>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</si>
  <si>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</si>
  <si>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</si>
  <si>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</si>
  <si>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</si>
  <si>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</si>
  <si>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</si>
  <si>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</si>
  <si>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</si>
  <si>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</si>
  <si>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</si>
  <si>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</si>
  <si>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</si>
  <si>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</si>
  <si>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</si>
  <si>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</si>
  <si>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</si>
  <si>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</si>
  <si>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</si>
  <si>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</si>
  <si>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</si>
  <si>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</si>
  <si>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</si>
  <si>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</si>
  <si>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</si>
  <si>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</si>
  <si>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</si>
  <si>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</si>
  <si>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</si>
  <si>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</si>
  <si>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</si>
  <si>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</si>
  <si>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</si>
  <si>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</si>
  <si>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</si>
  <si>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</si>
  <si>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</si>
  <si>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</si>
  <si>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</si>
  <si>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</si>
  <si>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</si>
  <si>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</si>
  <si>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</si>
  <si>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</si>
  <si>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</si>
  <si>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</si>
  <si>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</si>
  <si>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</si>
  <si>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</si>
  <si>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</si>
  <si>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</si>
  <si>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</si>
  <si>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</si>
  <si>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</si>
  <si>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</si>
  <si>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</si>
  <si>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</si>
  <si>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</si>
  <si>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</si>
  <si>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</si>
  <si>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</si>
  <si>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</si>
  <si>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</si>
  <si>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</si>
  <si>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</si>
  <si>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</si>
  <si>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</si>
  <si>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</si>
  <si>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</si>
  <si>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</si>
  <si>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</si>
  <si>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</si>
  <si>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</si>
  <si>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</si>
  <si>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</si>
  <si>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</si>
  <si>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</si>
  <si>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</si>
  <si>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</si>
  <si>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</si>
  <si>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</si>
  <si>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</si>
  <si>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</si>
  <si>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</si>
  <si>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</si>
  <si>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</si>
  <si>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</si>
  <si>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</si>
  <si>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</si>
  <si>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</si>
  <si>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</si>
  <si>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</si>
  <si>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</si>
  <si>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</si>
  <si>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</si>
  <si>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</si>
  <si>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</si>
  <si>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</si>
  <si>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</si>
  <si>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</si>
  <si>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</si>
  <si>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</si>
  <si>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</si>
  <si>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</si>
  <si>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</si>
  <si>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</si>
  <si>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</si>
  <si>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</si>
  <si>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</si>
  <si>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</si>
  <si>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</si>
  <si>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</si>
  <si>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</si>
  <si>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</si>
  <si>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</si>
  <si>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</si>
  <si>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</si>
  <si>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</si>
  <si>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</si>
  <si>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</si>
  <si>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</si>
  <si>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</si>
  <si>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</si>
  <si>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</si>
  <si>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</si>
  <si>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</si>
  <si>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</si>
  <si>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</si>
  <si>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</si>
  <si>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</si>
  <si>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</si>
  <si>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</si>
  <si>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</si>
  <si>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</si>
  <si>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</si>
  <si>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</si>
  <si>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</si>
  <si>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</si>
  <si>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</si>
  <si>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</si>
  <si>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</si>
  <si>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</si>
  <si>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</si>
  <si>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</si>
  <si>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</si>
  <si>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</si>
  <si>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</si>
  <si>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</si>
  <si>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</si>
  <si>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</si>
  <si>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</si>
  <si>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</si>
  <si>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</si>
  <si>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</si>
  <si>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</si>
  <si>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</si>
  <si>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</si>
  <si>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</si>
  <si>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</si>
  <si>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</si>
  <si>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</si>
  <si>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</si>
  <si>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</si>
  <si>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</si>
  <si>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</si>
  <si>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</si>
  <si>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</si>
  <si>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</si>
  <si>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</si>
  <si>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</si>
  <si>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</si>
  <si>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</si>
  <si>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</si>
  <si>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</si>
  <si>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</si>
  <si>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</si>
  <si>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</si>
  <si>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</si>
  <si>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</si>
  <si>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</si>
  <si>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</si>
  <si>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</si>
  <si>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</si>
  <si>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</si>
  <si>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</si>
  <si>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</si>
  <si>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</si>
  <si>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</si>
  <si>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</si>
  <si>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</si>
  <si>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</si>
  <si>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</si>
  <si>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</si>
  <si>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</si>
  <si>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</si>
  <si>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</si>
  <si>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</si>
  <si>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</si>
  <si>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</si>
  <si>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</si>
  <si>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</si>
  <si>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</si>
  <si>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</si>
  <si>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</si>
  <si>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</si>
  <si>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</si>
  <si>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</si>
  <si>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</si>
  <si>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</si>
  <si>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</si>
  <si>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</si>
  <si>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</si>
  <si>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</si>
  <si>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</si>
  <si>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</si>
  <si>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</si>
  <si>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</si>
  <si>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</si>
  <si>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</si>
  <si>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</si>
  <si>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</si>
  <si>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</si>
  <si>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</si>
  <si>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</si>
  <si>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</si>
  <si>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</si>
  <si>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</si>
  <si>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</si>
  <si>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</si>
  <si>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</si>
  <si>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</si>
  <si>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</si>
  <si>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</si>
  <si>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</si>
  <si>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</si>
  <si>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</si>
  <si>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</si>
  <si>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</si>
  <si>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</si>
  <si>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</si>
  <si>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</si>
  <si>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</si>
  <si>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</si>
  <si>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</si>
  <si>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</si>
  <si>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</si>
  <si>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</si>
  <si>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</si>
  <si>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</si>
  <si>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</si>
  <si>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</si>
  <si>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</si>
  <si>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</si>
  <si>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</si>
  <si>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</si>
  <si>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</si>
  <si>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</si>
  <si>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</si>
  <si>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</si>
  <si>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</si>
  <si>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</si>
  <si>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</si>
  <si>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</si>
  <si>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</si>
  <si>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</si>
  <si>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</si>
  <si>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</si>
  <si>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</si>
  <si>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</si>
  <si>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</si>
  <si>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</si>
  <si>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</si>
  <si>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</si>
  <si>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</si>
  <si>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</si>
  <si>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</si>
  <si>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</si>
  <si>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</si>
  <si>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</si>
  <si>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</si>
  <si>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</si>
  <si>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</si>
  <si>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</si>
  <si>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</si>
  <si>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</si>
  <si>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</si>
  <si>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</si>
  <si>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</si>
  <si>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</si>
  <si>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</si>
  <si>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</si>
  <si>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</si>
  <si>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</si>
  <si>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</si>
  <si>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</si>
  <si>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</si>
  <si>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</si>
  <si>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</si>
  <si>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</si>
  <si>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</si>
  <si>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</si>
  <si>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</si>
  <si>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</si>
  <si>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</si>
  <si>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</si>
  <si>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</si>
  <si>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</si>
  <si>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</si>
  <si>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</si>
  <si>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</si>
  <si>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</si>
  <si>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</si>
  <si>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</si>
  <si>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</si>
  <si>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</si>
  <si>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</si>
  <si>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</si>
  <si>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</si>
  <si>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</si>
  <si>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</si>
  <si>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</si>
  <si>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</si>
  <si>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</si>
  <si>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</si>
  <si>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</si>
  <si>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</si>
  <si>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</si>
  <si>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</si>
  <si>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</si>
  <si>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</si>
  <si>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</si>
  <si>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</si>
  <si>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</si>
  <si>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</si>
  <si>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</si>
  <si>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</si>
  <si>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</si>
  <si>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</si>
  <si>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</si>
  <si>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</si>
  <si>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</si>
  <si>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</si>
  <si>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</si>
  <si>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</si>
  <si>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</si>
  <si>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</si>
  <si>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</si>
  <si>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</si>
  <si>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</si>
  <si>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</si>
  <si>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</si>
  <si>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</si>
  <si>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</si>
  <si>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</si>
  <si>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</si>
  <si>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</si>
  <si>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</si>
  <si>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</si>
  <si>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</si>
  <si>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</si>
  <si>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</si>
  <si>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</si>
  <si>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</si>
  <si>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</si>
  <si>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</si>
  <si>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</si>
  <si>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</si>
  <si>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</si>
  <si>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</si>
  <si>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</si>
  <si>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</si>
  <si>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</si>
  <si>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</si>
  <si>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</si>
  <si>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</si>
  <si>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</si>
  <si>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</si>
  <si>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</si>
  <si>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</si>
  <si>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</si>
  <si>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</si>
  <si>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</si>
  <si>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</si>
  <si>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</si>
  <si>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</si>
  <si>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</si>
  <si>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</si>
  <si>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</si>
  <si>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</si>
  <si>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</si>
  <si>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</si>
  <si>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</si>
  <si>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</si>
  <si>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</si>
  <si>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</si>
  <si>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</si>
  <si>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</si>
  <si>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</si>
  <si>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</si>
  <si>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</si>
  <si>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</si>
  <si>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</si>
  <si>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</si>
  <si>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</si>
  <si>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</si>
  <si>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</si>
  <si>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</si>
  <si>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</si>
  <si>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</si>
  <si>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</si>
  <si>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</si>
  <si>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</si>
  <si>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</si>
  <si>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</si>
  <si>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</si>
  <si>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</si>
  <si>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</si>
  <si>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</si>
  <si>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</si>
  <si>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</si>
  <si>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</si>
  <si>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</si>
  <si>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</si>
  <si>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</si>
  <si>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</si>
  <si>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</si>
  <si>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</si>
  <si>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</si>
  <si>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</si>
  <si>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</si>
  <si>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</si>
  <si>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</si>
  <si>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</si>
  <si>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</si>
  <si>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</si>
  <si>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</si>
  <si>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</si>
  <si>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</si>
  <si>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</si>
  <si>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</si>
  <si>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</si>
  <si>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</si>
  <si>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</si>
  <si>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</si>
  <si>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</si>
  <si>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</si>
  <si>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</si>
  <si>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</si>
  <si>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</si>
  <si>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</si>
  <si>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</si>
  <si>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</si>
  <si>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</si>
  <si>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</si>
  <si>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</si>
  <si>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</si>
  <si>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</si>
  <si>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</si>
  <si>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</si>
  <si>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</si>
  <si>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</si>
  <si>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</si>
  <si>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</si>
  <si>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</si>
  <si>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</si>
  <si>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</si>
  <si>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</si>
  <si>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</si>
  <si>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</si>
  <si>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</si>
  <si>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</si>
  <si>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</si>
  <si>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</si>
  <si>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</si>
  <si>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</si>
  <si>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</si>
  <si>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</si>
  <si>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</si>
  <si>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</si>
  <si>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</si>
  <si>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</si>
  <si>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</si>
  <si>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</si>
  <si>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</si>
  <si>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</si>
  <si>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</si>
  <si>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</si>
  <si>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</si>
  <si>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</si>
  <si>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</si>
  <si>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</si>
  <si>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</si>
  <si>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</si>
  <si>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</si>
  <si>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</si>
  <si>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</si>
  <si>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</si>
  <si>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</si>
  <si>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</si>
  <si>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</si>
  <si>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</si>
  <si>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</si>
  <si>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</si>
  <si>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</si>
  <si>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</si>
  <si>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</si>
  <si>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</si>
  <si>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</si>
  <si>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</si>
  <si>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</si>
  <si>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</si>
  <si>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</si>
  <si>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</si>
  <si>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</si>
  <si>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</si>
  <si>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</si>
  <si>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</si>
  <si>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</si>
  <si>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</si>
  <si>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</si>
  <si>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</si>
  <si>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</si>
  <si>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</si>
  <si>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</si>
  <si>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</si>
  <si>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</si>
  <si>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</si>
  <si>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</si>
  <si>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</si>
  <si>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</si>
  <si>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</si>
  <si>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</si>
  <si>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</si>
  <si>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</si>
  <si>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</si>
  <si>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</si>
  <si>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</si>
  <si>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</si>
  <si>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</si>
  <si>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</si>
  <si>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</si>
  <si>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</si>
  <si>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</si>
  <si>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</si>
  <si>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</si>
  <si>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</si>
  <si>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</si>
  <si>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</si>
  <si>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</si>
  <si>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</si>
  <si>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</si>
  <si>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</si>
  <si>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</si>
  <si>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</si>
  <si>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</si>
  <si>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</si>
  <si>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</si>
  <si>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</si>
  <si>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</si>
  <si>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</si>
  <si>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</si>
  <si>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</si>
  <si>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</si>
  <si>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</si>
  <si>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</si>
  <si>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</si>
  <si>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</si>
  <si>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</si>
  <si>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</si>
  <si>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</si>
  <si>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</si>
  <si>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</si>
  <si>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</si>
  <si>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</si>
  <si>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</si>
  <si>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</si>
  <si>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</si>
  <si>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</si>
  <si>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</si>
  <si>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</si>
  <si>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</si>
  <si>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</si>
  <si>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</si>
  <si>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</si>
  <si>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</si>
  <si>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</si>
  <si>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</si>
  <si>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</si>
  <si>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</si>
  <si>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</si>
  <si>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</si>
  <si>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</si>
  <si>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</si>
  <si>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</si>
  <si>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</si>
  <si>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</si>
  <si>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</si>
  <si>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</si>
  <si>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</si>
  <si>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</si>
  <si>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</si>
  <si>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</si>
  <si>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</si>
  <si>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</si>
  <si>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</si>
  <si>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</si>
  <si>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</si>
  <si>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</si>
  <si>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</si>
  <si>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</si>
  <si>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</si>
  <si>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</si>
  <si>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</si>
  <si>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</si>
  <si>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</si>
  <si>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</si>
  <si>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</si>
  <si>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</si>
  <si>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</si>
  <si>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</si>
  <si>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</si>
  <si>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</si>
  <si>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</si>
  <si>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</si>
  <si>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</si>
  <si>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</si>
  <si>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</si>
  <si>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</si>
  <si>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</si>
  <si>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</si>
  <si>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</si>
  <si>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</si>
  <si>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</si>
  <si>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</si>
  <si>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</si>
  <si>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</si>
  <si>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</si>
  <si>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</si>
  <si>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</si>
  <si>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</si>
  <si>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</si>
  <si>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</si>
  <si>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</si>
  <si>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</si>
  <si>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</si>
  <si>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</si>
  <si>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</si>
  <si>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</si>
  <si>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</si>
  <si>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</si>
  <si>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</si>
  <si>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</si>
  <si>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</si>
  <si>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</si>
  <si>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</si>
  <si>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</si>
  <si>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</si>
  <si>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</si>
  <si>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</si>
  <si>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</si>
  <si>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</si>
  <si>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</si>
  <si>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</si>
  <si>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</si>
  <si>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</si>
  <si>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</si>
  <si>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</si>
  <si>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</si>
  <si>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</si>
  <si>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</si>
  <si>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</si>
  <si>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</si>
  <si>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</si>
  <si>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</si>
  <si>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</si>
  <si>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</si>
  <si>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</si>
  <si>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</si>
  <si>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</si>
  <si>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</si>
  <si>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</si>
  <si>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</si>
  <si>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</si>
  <si>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</si>
  <si>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</si>
  <si>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</si>
  <si>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</si>
  <si>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</si>
  <si>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</si>
  <si>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</si>
  <si>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</si>
  <si>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</si>
  <si>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</si>
  <si>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</si>
  <si>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</si>
  <si>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</si>
  <si>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</si>
  <si>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</si>
  <si>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</si>
  <si>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</si>
  <si>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</si>
  <si>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</si>
  <si>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</si>
  <si>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</si>
  <si>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</si>
  <si>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</si>
  <si>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</si>
  <si>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</si>
  <si>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</si>
  <si>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</si>
  <si>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</si>
  <si>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</si>
  <si>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</si>
  <si>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</si>
  <si>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</si>
  <si>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</si>
  <si>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</si>
  <si>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</si>
  <si>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</si>
  <si>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</si>
  <si>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</si>
  <si>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</si>
  <si>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</si>
  <si>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</si>
  <si>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</si>
  <si>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</si>
  <si>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</si>
  <si>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</si>
  <si>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</si>
  <si>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</si>
  <si>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</si>
  <si>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</si>
  <si>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</si>
  <si>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</si>
  <si>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</si>
  <si>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</si>
  <si>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</si>
  <si>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</si>
  <si>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</si>
  <si>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</si>
  <si>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</si>
  <si>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</si>
  <si>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</si>
  <si>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</si>
  <si>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</si>
  <si>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</si>
  <si>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</si>
  <si>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</si>
  <si>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</si>
  <si>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</si>
  <si>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</si>
  <si>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</si>
  <si>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</si>
  <si>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</si>
  <si>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</si>
  <si>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</si>
  <si>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</si>
  <si>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</si>
  <si>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</si>
  <si>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</si>
  <si>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</si>
  <si>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</si>
  <si>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</si>
  <si>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</si>
  <si>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</si>
  <si>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</si>
  <si>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</si>
  <si>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</si>
  <si>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</si>
  <si>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</si>
  <si>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</si>
  <si>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</si>
  <si>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</si>
  <si>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</si>
  <si>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</si>
  <si>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</si>
  <si>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</si>
  <si>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</si>
  <si>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</si>
  <si>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</si>
  <si>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</si>
  <si>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</si>
  <si>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</si>
  <si>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</si>
  <si>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</si>
  <si>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</si>
  <si>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</si>
  <si>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</si>
  <si>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</si>
  <si>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</si>
  <si>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</si>
  <si>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</si>
  <si>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</si>
  <si>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</si>
  <si>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</si>
  <si>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</si>
  <si>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</si>
  <si>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</si>
  <si>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</si>
  <si>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</si>
  <si>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</si>
  <si>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</si>
  <si>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</si>
  <si>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</si>
  <si>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</si>
  <si>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</si>
  <si>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</si>
  <si>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</si>
  <si>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</si>
  <si>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</si>
  <si>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</si>
  <si>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</si>
  <si>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</si>
  <si>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</si>
  <si>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</si>
  <si>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</si>
  <si>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</si>
  <si>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</si>
  <si>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</si>
  <si>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</si>
  <si>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</si>
  <si>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</si>
  <si>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</si>
  <si>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</si>
  <si>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</si>
  <si>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</si>
  <si>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</si>
  <si>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</si>
  <si>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</si>
  <si>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</si>
  <si>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</si>
  <si>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</si>
  <si>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</si>
  <si>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</si>
  <si>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</si>
  <si>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</si>
  <si>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</si>
  <si>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</si>
  <si>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</si>
  <si>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</si>
  <si>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</si>
  <si>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</si>
  <si>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</si>
  <si>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</si>
  <si>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</si>
  <si>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</si>
  <si>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</si>
  <si>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</si>
  <si>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</si>
  <si>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</si>
  <si>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</si>
  <si>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</si>
  <si>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</si>
  <si>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</si>
  <si>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</si>
  <si>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</si>
  <si>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</si>
  <si>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</si>
  <si>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</si>
  <si>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</si>
  <si>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</si>
  <si>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</si>
  <si>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</si>
  <si>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</si>
  <si>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</si>
  <si>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</si>
  <si>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</si>
  <si>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</si>
  <si>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</si>
  <si>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</si>
  <si>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</si>
  <si>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</si>
  <si>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</si>
  <si>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</si>
  <si>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</si>
  <si>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</si>
  <si>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</si>
  <si>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</si>
  <si>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</si>
  <si>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</si>
  <si>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</si>
  <si>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</si>
  <si>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</si>
  <si>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</si>
  <si>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</si>
  <si>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</si>
  <si>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</si>
  <si>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</si>
  <si>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</si>
  <si>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</si>
  <si>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</si>
  <si>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</si>
  <si>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</si>
  <si>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</si>
  <si>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</si>
  <si>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</si>
  <si>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</si>
  <si>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</si>
  <si>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</si>
  <si>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</si>
  <si>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</si>
  <si>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</si>
  <si>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</si>
  <si>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</si>
  <si>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</si>
  <si>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</si>
  <si>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</si>
  <si>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</si>
  <si>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</si>
  <si>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</si>
  <si>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</si>
  <si>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</si>
  <si>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</si>
  <si>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</si>
  <si>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</si>
  <si>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</si>
  <si>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</si>
  <si>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</si>
  <si>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</si>
  <si>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</si>
  <si>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</si>
  <si>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</si>
  <si>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</si>
  <si>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</si>
  <si>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</si>
  <si>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</si>
  <si>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</si>
  <si>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</si>
  <si>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</si>
  <si>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</si>
  <si>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</si>
  <si>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</si>
  <si>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</si>
  <si>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</si>
  <si>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</si>
  <si>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</si>
  <si>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</si>
  <si>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</si>
  <si>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</si>
  <si>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</si>
  <si>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</si>
  <si>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</si>
  <si>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</si>
  <si>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</si>
  <si>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</si>
  <si>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</si>
  <si>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</si>
  <si>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</si>
  <si>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</si>
  <si>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</si>
  <si>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</si>
  <si>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</si>
  <si>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</si>
  <si>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</si>
  <si>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</si>
  <si>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</si>
  <si>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</si>
  <si>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</si>
  <si>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</si>
  <si>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</si>
  <si>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</si>
  <si>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</si>
  <si>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</si>
  <si>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</si>
  <si>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</si>
  <si>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</si>
  <si>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</si>
  <si>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</si>
  <si>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</si>
  <si>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</si>
  <si>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</si>
  <si>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</si>
  <si>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</si>
  <si>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</si>
  <si>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</si>
  <si>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</si>
  <si>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</si>
  <si>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</si>
  <si>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</si>
  <si>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</si>
  <si>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</si>
  <si>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</si>
  <si>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</si>
  <si>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</si>
  <si>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</si>
  <si>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</si>
  <si>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</si>
  <si>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</si>
  <si>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</si>
  <si>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</si>
  <si>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</si>
  <si>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</si>
  <si>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</si>
  <si>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</si>
  <si>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</si>
  <si>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</si>
  <si>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</si>
  <si>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</si>
  <si>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</si>
  <si>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</si>
  <si>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</si>
  <si>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</si>
  <si>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</si>
  <si>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</si>
  <si>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</si>
  <si>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</si>
  <si>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</si>
  <si>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</si>
  <si>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</si>
  <si>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</si>
  <si>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</si>
  <si>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</si>
  <si>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</si>
  <si>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</si>
  <si>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</si>
  <si>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</si>
  <si>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</si>
  <si>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</si>
  <si>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</si>
  <si>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</si>
  <si>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</si>
  <si>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</si>
  <si>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</si>
  <si>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</si>
  <si>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</si>
  <si>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</si>
  <si>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</si>
  <si>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</si>
  <si>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</si>
  <si>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</si>
  <si>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</si>
  <si>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</si>
  <si>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</si>
  <si>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</si>
  <si>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</si>
  <si>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</si>
  <si>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</si>
  <si>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</si>
  <si>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</si>
  <si>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</si>
  <si>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</si>
  <si>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</si>
  <si>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</si>
  <si>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</si>
  <si>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</si>
  <si>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</si>
  <si>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</si>
  <si>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</si>
  <si>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</si>
  <si>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</si>
  <si>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</si>
  <si>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</si>
  <si>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</si>
  <si>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</si>
  <si>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</si>
  <si>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</si>
  <si>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</si>
  <si>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</si>
  <si>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</si>
  <si>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</si>
  <si>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</si>
  <si>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</si>
  <si>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</si>
  <si>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</si>
  <si>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</si>
  <si>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</si>
  <si>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</si>
  <si>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</si>
  <si>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</si>
  <si>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</si>
  <si>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</si>
  <si>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</si>
  <si>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</si>
  <si>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</si>
  <si>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</si>
  <si>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</si>
  <si>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</si>
  <si>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</si>
  <si>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</si>
  <si>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</si>
  <si>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</si>
  <si>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</si>
  <si>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</si>
  <si>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</si>
  <si>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</si>
  <si>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</si>
  <si>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</si>
  <si>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</si>
  <si>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</si>
  <si>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</si>
  <si>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</si>
  <si>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</si>
  <si>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</si>
  <si>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</si>
  <si>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</si>
  <si>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</si>
  <si>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</si>
  <si>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</si>
  <si>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</si>
  <si>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</si>
  <si>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</si>
  <si>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</si>
  <si>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</si>
  <si>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</si>
  <si>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</si>
  <si>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</si>
  <si>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</si>
  <si>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</si>
  <si>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</si>
  <si>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</si>
  <si>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</si>
  <si>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</si>
  <si>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</si>
  <si>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</si>
  <si>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</si>
  <si>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</si>
  <si>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</si>
  <si>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</si>
  <si>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</si>
  <si>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</si>
  <si>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</si>
  <si>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</si>
  <si>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</si>
  <si>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</si>
  <si>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</si>
  <si>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</si>
  <si>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</si>
  <si>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</si>
  <si>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</si>
  <si>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</si>
  <si>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</si>
  <si>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</si>
  <si>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</si>
  <si>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</si>
  <si>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</si>
  <si>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</si>
  <si>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</si>
  <si>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</si>
  <si>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</si>
  <si>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</si>
  <si>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</si>
  <si>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</si>
  <si>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</si>
  <si>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</si>
  <si>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</si>
  <si>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</si>
  <si>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</si>
  <si>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</si>
  <si>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</si>
  <si>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</si>
  <si>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</si>
  <si>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</si>
  <si>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</si>
  <si>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</si>
  <si>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</si>
  <si>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</si>
  <si>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</si>
  <si>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</si>
  <si>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</si>
  <si>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</si>
  <si>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</si>
  <si>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</si>
  <si>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</si>
  <si>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</si>
  <si>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</si>
  <si>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</si>
  <si>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</si>
  <si>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</si>
  <si>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</si>
  <si>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</si>
  <si>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</si>
  <si>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</si>
  <si>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</si>
  <si>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</si>
  <si>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</si>
  <si>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</si>
  <si>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</si>
  <si>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</si>
  <si>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</si>
  <si>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</si>
  <si>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</si>
  <si>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</si>
  <si>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</si>
  <si>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</si>
  <si>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</si>
  <si>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</si>
  <si>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</si>
  <si>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</si>
  <si>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</si>
  <si>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</si>
  <si>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</si>
  <si>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</si>
  <si>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</si>
  <si>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</si>
  <si>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</si>
  <si>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</si>
  <si>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</si>
  <si>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</si>
  <si>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</si>
  <si>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</si>
  <si>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</si>
  <si>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</si>
  <si>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</si>
  <si>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</si>
  <si>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</si>
  <si>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</si>
  <si>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</si>
  <si>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</si>
  <si>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</si>
  <si>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</si>
  <si>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</si>
  <si>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</si>
  <si>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</si>
  <si>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</si>
  <si>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</si>
  <si>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</si>
  <si>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</si>
  <si>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</si>
  <si>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</si>
  <si>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</si>
  <si>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</si>
  <si>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</si>
  <si>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</si>
  <si>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</si>
  <si>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</si>
  <si>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</si>
  <si>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</si>
  <si>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</si>
  <si>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</si>
  <si>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</si>
  <si>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</si>
  <si>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</si>
  <si>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</si>
  <si>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</si>
  <si>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</si>
  <si>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</si>
  <si>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</si>
  <si>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</si>
  <si>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</si>
  <si>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</si>
  <si>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</si>
  <si>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</si>
  <si>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</si>
  <si>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</si>
  <si>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</si>
  <si>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</si>
  <si>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</si>
  <si>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</si>
  <si>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</si>
  <si>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</si>
  <si>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</si>
  <si>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</si>
  <si>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</si>
  <si>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</si>
  <si>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</si>
  <si>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</si>
  <si>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</si>
  <si>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</si>
  <si>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</si>
  <si>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</si>
  <si>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</si>
  <si>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</si>
  <si>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</si>
  <si>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</si>
  <si>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</si>
  <si>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</si>
  <si>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</si>
  <si>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</si>
  <si>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</si>
  <si>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</si>
  <si>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</si>
  <si>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</si>
  <si>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</si>
  <si>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</si>
  <si>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</si>
  <si>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</si>
  <si>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</si>
  <si>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</si>
  <si>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</si>
  <si>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</si>
  <si>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</si>
  <si>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</si>
  <si>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</si>
  <si>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</si>
  <si>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</si>
  <si>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</si>
  <si>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</si>
  <si>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</si>
  <si>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</si>
  <si>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</si>
  <si>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</si>
  <si>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</si>
  <si>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</si>
  <si>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</si>
  <si>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</si>
  <si>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</si>
  <si>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</si>
  <si>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</si>
  <si>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</si>
  <si>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</si>
  <si>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</si>
  <si>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</si>
  <si>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</si>
  <si>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</si>
  <si>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</si>
  <si>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</si>
  <si>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</si>
  <si>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</si>
  <si>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</si>
  <si>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</si>
  <si>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</si>
  <si>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</si>
  <si>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</si>
  <si>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</si>
  <si>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</si>
  <si>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</si>
  <si>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</si>
  <si>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</si>
  <si>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</si>
  <si>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</si>
  <si>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</si>
  <si>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</si>
  <si>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</si>
  <si>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</si>
  <si>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</si>
  <si>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</si>
  <si>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</si>
  <si>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</si>
  <si>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</si>
  <si>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</si>
  <si>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</si>
  <si>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</si>
  <si>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</si>
  <si>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</si>
  <si>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</si>
  <si>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</si>
  <si>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</si>
  <si>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</si>
  <si>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</si>
  <si>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</si>
  <si>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</si>
  <si>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</si>
  <si>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</si>
  <si>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</si>
  <si>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</si>
  <si>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</si>
  <si>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</si>
  <si>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was night access issue / USF area team EM team on the way  150 mins</t>
  </si>
  <si>
    <t>NO PCM</t>
  </si>
  <si>
    <t>Family building access night door close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</si>
  <si>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</si>
  <si>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</si>
  <si>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</si>
  <si>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</si>
  <si>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</si>
  <si>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</si>
  <si>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</si>
  <si>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</si>
  <si>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</si>
  <si>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</si>
  <si>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</si>
  <si>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PCM-20251122-00001548</t>
  </si>
  <si>
    <t>site under night access due to Site located in deep desert &amp; dangerous area	and team will check by morning //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</si>
</sst>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321.29971203703462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45984.248137962961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45984.248137962961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45984.248137962961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45984.248137962961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45984.248137962961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45984.248137962961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45984.248137962961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45984.248137962961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45984.248137962961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45984.248137962961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45984.248137962961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45984.248137962961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45984.248137962961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45984.248137962961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45984.248137962961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45984.248137962961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45984.248137962961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45984.248137962961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45984.248137962961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45984.248137962961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45984.248137962961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45984.248137962961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45984.248137962961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45984.248137962961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45984.248137962961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45984.248137962961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45984.248137962961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45984.248137962961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45984.248137962961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45984.248137962961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45984.248137962961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45984.248137962961</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45984.248137962961</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AC8A22A5-B893-4C61-A2B4-AABC52D3D709}"/>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159.24829999999929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45984.248137962961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45984.248137962961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45984.248137962961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45984.248137962961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45984.248137962961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45984.248137962961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45984.248137962961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45984.248137962961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45984.248137962961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45984.248137962961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45984.248137962961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45984.248137962961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45984.248137962961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45984.248137962961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45984.248137962961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45984.248137962961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45984.248137962961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45984.248137962961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45984.248137962961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45984.248137962961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45984.248137962961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45984.248137962961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45984.248137962961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45984.248137962961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45984.248137962961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45984.248137962961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45984.248137962961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45984.248137962961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45984.248137962961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45984.248137962961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45984.248137962961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45984.248137962961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45984.248137962961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45984.248137962961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45984.248137962961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45984.248137962961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45984.248137962961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45984.248137962961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45984.248137962961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45984.248137962961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45984.248137962961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45984.248137962961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45984.248137962961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45984.248137962961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45984.248137962961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45984.248137962961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45984.248137962961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45984.248137962961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45984.248137962961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45984.248137962961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45984.248137962961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45984.248137962961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45984.248137962961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45984.248137962961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45984.248137962961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45984.248137962961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45984.248137962961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45984.248137962961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45984.248137962961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45984.248137962961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45984.248137962961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45984.248137962961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45984.248137962961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45984.248137962961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45984.248137962961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45984.248137962961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45984.248137962961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45984.248137962961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45984.248137962961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45984.248137962961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45984.248137962961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45984.248137962961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45984.248137962961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45984.248137962961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45984.248137962961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45984.248137962961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45984.248137962961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45984.248137962961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45984.248137962961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45984.248137962961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45984.248137962961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45984.248137962961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45984.248137962961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45984.248137962961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45984.248137962961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45984.248137962961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45984.248137962961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45984.248137962961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45984.248137962961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45984.248137962961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45984.248137962961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45984.248137962961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45984.248137962961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45984.248137962961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45984.248137962961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45984.248137962961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45984.248137962961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45984.248137962961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45984.248137962961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45984.248137962961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45984.248137962961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45984.248137962961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45984.248137962961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45984.248137962961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45984.248137962961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45984.248137962961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45984.248137962961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45984.248137962961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45984.248137962961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45984.248137962961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45984.248137962961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45984.248137962961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45984.248137962961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45984.248137962961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45984.248137962961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45984.248137962961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45984.248137962961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45984.248137962961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45984.248137962961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45984.248137962961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45984.248137962961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45984.248137962961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45984.248137962961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45984.248137962961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45984.248137962961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45984.248137962961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45984.248137962961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45984.248137962961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45984.248137962961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45984.248137962961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45984.248137962961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45984.248137962961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45984.248137962961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45984.248137962961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45984.248137962961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45984.248137962961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45984.248137962961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45984.248137962961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45984.248137962961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45984.248137962961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45984.248137962961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45984.248137962961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45984.248137962961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45984.248137962961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45984.248137962961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45984.248137962961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45984.248137962961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45984.248137962961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45984.248137962961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45984.248137962961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45984.248137962961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45984.248137962961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45984.248137962961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45984.248137962961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45984.248137962961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tabSelected="1" workbookViewId="0">
      <selection activeCell="K18" sqref="K14:K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45984.248137962961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45984.248137962961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45984.248137962961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45984.248137962961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45984.248137962961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45984.248137962961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45984.248137962961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45984.248137962961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45984.248137962961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45984.248137962961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45984.248137962961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45984.248137962961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45984.248137962961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45984.248137962961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45984.248137962961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45984.248137962961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45984.248137962961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45984.248137962961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45984.248137962961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45984.248137962961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45984.248137962961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45984.248137962961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45984.248137962961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45984.248137962961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45984.248137962961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45984.248137962961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45984.248137962961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45984.248137962961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45984.248137962961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45984.248137962961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45984.248137962961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45984.248137962961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45984.248137962961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45984.248137962961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45984.248137962961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45984.248137962961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45984.248137962961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45984.248137962961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45984.248137962961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45984.248137962961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45984.248137962961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45984.248137962961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45984.248137962961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45984.248137962961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45984.248137962961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45984.248137962961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45984.248137962961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45984.248137962961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45984.248137962961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45984.248137962961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45984.248137962961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45984.248137962961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45984.248137962961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45984.248137962961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45984.248137962961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45984.248137962961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45984.248137962961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45984.248137962961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45984.248137962961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45984.248137962961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45984.248137962961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45984.248137962961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45984.248137962961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45984.248137962961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45984.248137962961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45984.248137962961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45984.248137962961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45984.248137962961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45984.248137962961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45984.248137962961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45984.248137962961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45984.248137962961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45984.248137962961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45984.248137962961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45984.248137962961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45984.248137962961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45984.248137962961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45984.248137962961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45984.248137962961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45984.248137962961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45984.248137962961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45984.248137962961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45984.248137962961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45984.248137962961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45984.248137962961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45984.248137962961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45984.248137962961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45984.248137962961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45984.248137962961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45984.248137962961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45984.248137962961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45984.248137962961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45984.248137962961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45984.248137962961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45984.248137962961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45984.248137962961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45984.248137962961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45984.248137962961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45984.248137962961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45984.248137962961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45984.248137962961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45984.248137962961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45984.248137962961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45984.248137962961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45984.248137962961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45984.248137962961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45984.248137962961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45984.248137962961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45984.248137962961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45984.248137962961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45984.248137962961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45984.248137962961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45984.248137962961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45984.248137962961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45984.248137962961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45984.248137962961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45984.248137962961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45984.248137962961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45984.248137962961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45984.248137962961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45984.248137962961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45984.248137962961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45984.248137962961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45984.248137962961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45984.248137962961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45984.248137962961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45984.248137962961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45984.248137962961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45984.248137962961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45984.248137962961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45984.248137962961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45984.248137962961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45984.248137962961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45984.248137962961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45984.248137962961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45984.248137962961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45984.248137962961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45984.248137962961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45984.248137962961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45984.248137962961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45984.248137962961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45984.248137962961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45984.248137962961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45984.248137962961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45984.248137962961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45984.248137962961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45984.248137962961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45984.248137962961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45984.248137962961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45984.248137962961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45984.248137962961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45984.248137962961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45984.248137962961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45984.248137962961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45984.248137962961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45984.248137962961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45984.248137962961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45984.248137962961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45984.248137962961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45984.248137962961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45984.248137962961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45984.248137962961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45984.248137962961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45984.248137962961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45984.248137962961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45984.248137962961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45984.248137962961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45984.248137962961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45984.248137962961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45984.248137962961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45984.248137962961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45984.248137962961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45984.248137962961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45984.248137962961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45984.248137962961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45984.248137962961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45984.248137962961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45984.248137962961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45984.248137962961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45984.248137962961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45984.248137962961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45984.248137962961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45984.248137962961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45984.248137962961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45984.248137962961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45984.248137962961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45984.248137962961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45984.248137962961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45984.248137962961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45984.248137962961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45984.248137962961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45984.248137962961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45984.248137962961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45984.248137962961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45984.248137962961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45984.248137962961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45984.248137962961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45984.248137962961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45984.248137962961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45984.248137962961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45984.248137962961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45984.248137962961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45984.248137962961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45984.248137962961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45984.248137962961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45984.248137962961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45984.248137962961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45984.248137962961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45984.248137962961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45984.248137962961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45984.248137962961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45984.248137962961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45984.248137962961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45984.248137962961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45984.248137962961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45984.248137962961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45984.248137962961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45984.248137962961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45984.248137962961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45984.248137962961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45984.248137962961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45984.248137962961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45984.248137962961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45984.248137962961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45984.248137962961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45984.248137962961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45984.248137962961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45984.248137962961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45984.248137962961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45984.248137962961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45984.248137962961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45984.248137962961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45984.248137962961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45984.248137962961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45984.248137962961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45984.248137962961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45984.248137962961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45984.248137962961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45984.248137962961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45984.248137962961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45984.248137962961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45984.248137962961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45984.248137962961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45984.248137962961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45984.248137962961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45984.248137962961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45984.248137962961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45984.248137962961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45984.248137962961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45984.248137962961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45984.248137962961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45984.248137962961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45984.248137962961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45984.248137962961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45984.248137962961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45984.248137962961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45984.248137962961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45984.248137962961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45984.248137962961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45984.248137962961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45984.248137962961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45984.248137962961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45984.248137962961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45984.248137962961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45984.248137962961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45984.248137962961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45984.248137962961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45984.248137962961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45984.248137962961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45984.248137962961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45984.248137962961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45984.248137962961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45984.248137962961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45984.248137962961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45984.248137962961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45984.248137962961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45984.248137962961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45984.248137962961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45984.248137962961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45984.248137962961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45984.248137962961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45984.248137962961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45984.248137962961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45984.248137962961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45984.248137962961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45984.248137962961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45984.248137962961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45984.248137962961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45984.248137962961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45984.248137962961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45984.248137962961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45984.248137962961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45984.248137962961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45984.248137962961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45984.248137962961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45984.248137962961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45984.248137962961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45984.248137962961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45984.248137962961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45984.248137962961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45984.248137962961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45984.248137962961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45984.248137962961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45984.248137962961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45984.248137962961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45984.248137962961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45984.248137962961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45984.248137962961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45984.248137962961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45984.248137962961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45984.248137962961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45984.248137962961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45984.248137962961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45984.248137962961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45984.248137962961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45984.248137962961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45984.248137962961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45984.248137962961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45984.248137962961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45984.248137962961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45984.248137962961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45984.248137962961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45984.248137962961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45984.248137962961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45984.248137962961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45984.248137962961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45984.248137962961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45984.248137962961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45984.248137962961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45984.248137962961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45984.248137962961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45984.248137962961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45984.248137962961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45984.248137962961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45984.248137962961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45984.248137962961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45984.248137962961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45984.248137962961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45984.248137962961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45984.248137962961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45984.248137962961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45984.248137962961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45984.248137962961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45984.248137962961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45984.248137962961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45984.248137962961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45984.248137962961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45984.248137962961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45984.248137962961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45984.248137962961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45984.248137962961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45984.248137962961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45984.248137962961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45984.248137962961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45984.248137962961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45984.248137962961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45984.248137962961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45984.248137962961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45984.248137962961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45984.248137962961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45984.248137962961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45984.248137962961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45984.248137962961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45984.248137962961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45984.248137962961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45984.248137962961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45984.248137962961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45984.248137962961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45984.248137962961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45984.248137962961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45984.248137962961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45984.248137962961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45984.248137962961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45984.248137962961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45984.248137962961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45984.248137962961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45984.248137962961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45984.248137962961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45984.248137962961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45984.248137962961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45984.248137962961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45984.248137962961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45984.248137962961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45984.248137962961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45984.248137962961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45984.248137962961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45984.248137962961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45984.248137962961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45984.248137962961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45984.248137962961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45984.248137962961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45984.248137962961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45984.248137962961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45984.248137962961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45984.248137962961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45984.248137962961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45984.248137962961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45984.248137962961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45984.248137962961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45984.248137962961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45984.248137962961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45984.248137962961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45984.248137962961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45984.248137962961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45984.248137962961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45984.248137962961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45984.248137962961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45984.248137962961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45984.248137962961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45984.248137962961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45984.248137962961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45984.248137962961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45984.248137962961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45984.248137962961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45984.248137962961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45984.248137962961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45984.248137962961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45984.248137962961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45984.248137962961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45984.248137962961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45984.248137962961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45984.248137962961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45984.248137962961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45984.248137962961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45984.248137962961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45984.248137962961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45984.248137962961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45984.248137962961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45984.248137962961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45984.248137962961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45984.248137962961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45984.248137962961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45984.248137962961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45984.248137962961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45984.248137962961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45984.248137962961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45984.248137962961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45984.248137962961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45984.248137962961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45984.248137962961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45984.248137962961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45984.248137962961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45984.248137962961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45984.248137962961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45984.248137962961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45984.248137962961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45984.248137962961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45984.248137962961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45984.248137962961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45984.248137962961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45984.248137962961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45984.248137962961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45984.248137962961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45984.248137962961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45984.248137962961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45984.248137962961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45984.248137962961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45984.248137962961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45984.248137962961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45984.248137962961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45984.248137962961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45984.248137962961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45984.248137962961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45984.248137962961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45984.248137962961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45984.248137962961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45984.248137962961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45984.248137962961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45984.248137962961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45984.248137962961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45984.248137962961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45984.248137962961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45984.248137962961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45984.248137962961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45984.248137962961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45984.248137962961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45984.248137962961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45984.248137962961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45984.248137962961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45984.248137962961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45984.248137962961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45984.248137962961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45984.248137962961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45984.248137962961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45984.248137962961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45984.248137962961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45984.248137962961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45984.248137962961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45984.248137962961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45984.248137962961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45984.248137962961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45984.248137962961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45984.248137962961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45984.248137962961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45984.248137962961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45984.248137962961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45984.248137962961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45984.248137962961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45984.248137962961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45984.248137962961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45984.248137962961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45984.248137962961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45984.248137962961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45984.248137962961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45984.248137962961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45984.248137962961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45984.248137962961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45984.248137962961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45984.248137962961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45984.248137962961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45984.248137962961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45984.248137962961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45984.248137962961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45984.248137962961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45984.248137962961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45984.248137962961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45984.248137962961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45984.248137962961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45984.248137962961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45984.248137962961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45984.248137962961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45984.248137962961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45984.248137962961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45984.248137962961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45984.248137962961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45984.248137962961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45984.248137962961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45984.248137962961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45984.248137962961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45984.248137962961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45984.248137962961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45984.248137962961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45984.248137962961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45984.248137962961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45984.248137962961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45984.248137962961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45984.248137962961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45984.248137962961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45984.248137962961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45984.248137962961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45984.248137962961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45984.248137962961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45984.248137962961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45984.248137962961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45984.248137962961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45984.248137962961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45984.248137962961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45984.248137962961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45984.248137962961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45984.248137962961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45984.248137962961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45984.248137962961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45984.248137962961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45984.248137962961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45984.248137962961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45984.248137962961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45984.248137962961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45984.248137962961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45984.248137962961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45984.248137962961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45984.248137962961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45984.248137962961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45984.248137962961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45984.248137962961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45984.248137962961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45984.248137962961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45984.248137962961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45984.248137962961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45984.248137962961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45984.248137962961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45984.248137962961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45984.248137962961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45984.248137962961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45984.248137962961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45984.248137962961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45984.248137962961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45984.248137962961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45984.248137962961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45984.248137962961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45984.248137962961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45984.248137962961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45984.248137962961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45984.248137962961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45984.248137962961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45984.248137962961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45984.248137962961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45984.248137962961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45984.248137962961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45984.248137962961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45984.248137962961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45984.248137962961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45984.248137962961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45984.248137962961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45984.248137962961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45984.248137962961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45984.248137962961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45984.248137962961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45984.248137962961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45984.248137962961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45984.248137962961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45984.248137962961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45984.248137962961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45984.248137962961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45984.248137962961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45984.248137962961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45984.248137962961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45984.248137962961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45984.248137962961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45984.248137962961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45984.248137962961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45984.248137962961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45984.248137962961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45984.248137962961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45984.248137962961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45984.248137962961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45984.248137962961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45984.248137962961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45984.248137962961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45984.248137962961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45984.248137962961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45984.248137962961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45984.248137962961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45984.248137962961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45984.248137962961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45984.248137962961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45984.248137962961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45984.248137962961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45984.248137962961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45984.248137962961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45984.248137962961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45984.248137962961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45984.248137962961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45984.248137962961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45984.248137962961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45984.248137962961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45984.248137962961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45984.248137962961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45984.248137962961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45984.248137962961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45984.248137962961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45984.248137962961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45984.248137962961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45984.248137962961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45984.248137962961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45984.248137962961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45984.248137962961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45984.248137962961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45984.248137962961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45984.248137962961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45984.248137962961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45984.248137962961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45984.248137962961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45984.248137962961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45984.248137962961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45984.248137962961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45984.248137962961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45984.248137962961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45984.248137962961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45984.248137962961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45984.248137962961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45984.248137962961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45984.248137962961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45984.248137962961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45984.248137962961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45984.248137962961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45984.248137962961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45984.248137962961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45984.248137962961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45984.248137962961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45984.248137962961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45984.248137962961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45984.248137962961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45984.248137962961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45984.248137962961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45984.248137962961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45984.248137962961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45984.248137962961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45984.248137962961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45984.248137962961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45984.248137962961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45984.248137962961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45984.248137962961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45984.248137962961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45984.248137962961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45984.248137962961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45984.248137962961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45984.248137962961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45984.248137962961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45984.248137962961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45984.248137962961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45984.248137962961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45984.248137962961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45984.248137962961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45984.248137962961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45984.248137962961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45984.248137962961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45984.248137962961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45984.248137962961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45984.248137962961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45984.248137962961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45984.248137962961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45984.248137962961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45984.248137962961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45984.248137962961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45984.248137962961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45984.248137962961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45984.248137962961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45984.248137962961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45984.248137962961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45984.248137962961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45984.248137962961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45984.248137962961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45984.248137962961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45984.248137962961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45984.248137962961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45984.248137962961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45984.248137962961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45984.248137962961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45984.248137962961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45984.248137962961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45984.248137962961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45984.248137962961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45984.248137962961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45984.248137962961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45984.248137962961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45984.248137962961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45984.248137962961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45984.248137962961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45984.248137962961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45984.248137962961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45984.248137962961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45984.248137962961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45984.248137962961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45984.248137962961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45984.248137962961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45984.248137962961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45984.248137962961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45984.248137962961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45984.248137962961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45984.248137962961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45984.248137962961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45984.248137962961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45984.248137962961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45984.248137962961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45984.248137962961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45984.248137962961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45984.248137962961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45984.248137962961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45984.248137962961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45984.248137962961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45984.248137962961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45984.248137962961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45984.248137962961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45984.248137962961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45984.248137962961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45984.248137962961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45984.248137962961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45984.248137962961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45984.248137962961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45984.248137962961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45984.248137962961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45984.248137962961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45984.248137962961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45984.248137962961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45984.248137962961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45984.248137962961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45984.248137962961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45984.248137962961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45984.248137962961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45984.248137962961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45984.248137962961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45984.248137962961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45984.248137962961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45984.248137962961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45984.248137962961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45984.248137962961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45984.248137962961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45984.248137962961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45984.248137962961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45984.248137962961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45984.248137962961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45984.248137962961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45984.248137962961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45984.248137962961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45984.248137962961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45984.248137962961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45984.248137962961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45984.248137962961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45984.248137962961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45984.248137962961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45984.248137962961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45984.248137962961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45984.248137962961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45984.248137962961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45984.248137962961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45984.248137962961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45984.248137962961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45984.248137962961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45984.248137962961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45984.248137962961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45984.248137962961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45984.248137962961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45984.248137962961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45984.248137962961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45984.248137962961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45984.248137962961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45984.248137962961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45984.248137962961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45984.248137962961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45984.248137962961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45984.248137962961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45984.248137962961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45984.248137962961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45984.248137962961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45984.248137962961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45984.248137962961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45984.248137962961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45984.248137962961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45984.248137962961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45984.248137962961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45984.248137962961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45984.248137962961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45984.248137962961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45984.248137962961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45984.248137962961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45984.248137962961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45984.248137962961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45984.248137962961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45984.248137962961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45984.248137962961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45984.248137962961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45984.248137962961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45984.248137962961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45984.248137962961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45984.248137962961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45984.248137962961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45984.248137962961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45984.248137962961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45984.248137962961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45984.248137962961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45984.248137962961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45984.248137962961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45984.248137962961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45984.248137962961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45984.248137962961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45984.248137962961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45984.248137962961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45984.248137962961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45984.248137962961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45984.248137962961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45984.248137962961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45984.248137962961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45984.248137962961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45984.248137962961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45984.248137962961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45984.248137962961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45984.248137962961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45984.248137962961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45984.248137962961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45984.248137962961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45984.248137962961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45984.248137962961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45984.248137962961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45984.248137962961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45984.248137962961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45984.248137962961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45984.248137962961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45984.248137962961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45984.248137962961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45984.248137962961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45984.248137962961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45984.248137962961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45984.248137962961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45984.248137962961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45984.248137962961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45984.248137962961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45984.248137962961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45984.248137962961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45984.248137962961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45984.248137962961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45984.248137962961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45984.248137962961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45984.248137962961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45984.248137962961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45984.248137962961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45984.248137962961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45984.248137962961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45984.248137962961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45984.248137962961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45984.248137962961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45984.248137962961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45984.248137962961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45984.248137962961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45984.248137962961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45984.248137962961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45984.248137962961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45984.248137962961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45984.248137962961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45984.248137962961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45984.248137962961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45984.248137962961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45984.248137962961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45984.248137962961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45984.248137962961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45984.248137962961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45984.248137962961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45984.248137962961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45984.248137962961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45984.248137962961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45984.248137962961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45984.248137962961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45984.248137962961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45984.248137962961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45984.248137962961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45984.248137962961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45984.248137962961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45984.248137962961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45984.248137962961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45984.248137962961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45984.248137962961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45984.248137962961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45984.248137962961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45984.248137962961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45984.248137962961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45984.248137962961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45984.248137962961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45984.248137962961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45984.248137962961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45984.248137962961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45984.248137962961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45984.248137962961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45984.248137962961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45984.248137962961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45984.248137962961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45984.248137962961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45984.248137962961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45984.248137962961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45984.248137962961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45984.248137962961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45984.248137962961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45984.248137962961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45984.248137962961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45984.248137962961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45984.248137962961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45984.248137962961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45984.248137962961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45984.248137962961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45984.248137962961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45984.248137962961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45984.248137962961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45984.248137962961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45984.248137962961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45984.248137962961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45984.248137962961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45984.248137962961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45984.248137962961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45984.248137962961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45984.248137962961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45984.248137962961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45984.248137962961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45984.248137962961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45984.248137962961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45984.248137962961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45984.248137962961</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21" sqref="K2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280.76742037036456</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2</v>
      </c>
      <c r="D3" s="91" t="s">
        <v>36350</v>
      </c>
      <c r="E3" s="94" t="s">
        <v>39100</v>
      </c>
      <c r="F3" s="95">
        <v>45983.73951388889</v>
      </c>
      <c r="G3" s="96">
        <f t="shared" ref="G3" ca="1" si="0">IFERROR(NOW()-F3,"")</f>
        <v>0.50862407407112187</v>
      </c>
      <c r="H3" s="95">
        <v>45983.723113425927</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1</v>
      </c>
      <c r="D4" s="91" t="s">
        <v>38804</v>
      </c>
      <c r="E4" s="94" t="s">
        <v>39021</v>
      </c>
      <c r="F4" s="95"/>
      <c r="G4" s="96">
        <f ca="1">IFERROR(NOW()-F4,"")</f>
        <v>45984.248137962961</v>
      </c>
      <c r="H4" s="95">
        <v>45983.94866898148</v>
      </c>
      <c r="I4" s="113" t="str">
        <f>IFERROR(VLOOKUP(D4,DB!A:F,6,0),"")</f>
        <v>Sceco</v>
      </c>
      <c r="J4" s="113" t="str">
        <f>IFERROR(VLOOKUP(D4,DB!A:G,7,0),"")</f>
        <v>In progress</v>
      </c>
      <c r="K4" s="97" t="s">
        <v>39110</v>
      </c>
      <c r="L4" s="91" t="str">
        <f>IFERROR(VLOOKUP(D4,DB!A:I,9,0),"")</f>
        <v>Latis</v>
      </c>
    </row>
    <row r="5" spans="1:16" ht="15" customHeight="1">
      <c r="A5" s="113"/>
      <c r="B5" s="113" t="str">
        <f>IFERROR(VLOOKUP(D5,DB!A:K,11,0),"")</f>
        <v/>
      </c>
      <c r="C5" s="93"/>
      <c r="D5" s="91" t="s">
        <v>39111</v>
      </c>
      <c r="E5" s="94"/>
      <c r="F5" s="95"/>
      <c r="G5" s="96">
        <f ca="1">IFERROR(NOW()-F5,"")</f>
        <v>45984.248137962961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45984.248137962961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45984.248137962961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45984.248137962961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45984.248137962961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45984.248137962961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ref="G11:G62" ca="1" si="1">IFERROR(NOW()-F11,"")</f>
        <v>45984.248137962961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45984.248137962961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45984.248137962961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45984.248137962961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45984.248137962961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45984.248137962961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45984.248137962961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45984.248137962961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45984.248137962961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45984.248137962961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45984.248137962961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45984.248137962961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45984.248137962961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45984.248137962961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45984.248137962961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45984.248137962961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45984.248137962961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45984.248137962961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45984.248137962961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45984.248137962961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45984.248137962961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45984.248137962961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45984.248137962961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45984.248137962961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45984.248137962961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45984.248137962961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45984.248137962961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45984.248137962961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45984.248137962961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45984.248137962961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45984.248137962961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45984.248137962961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45984.248137962961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45984.248137962961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45984.248137962961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45984.248137962961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45984.248137962961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45984.248137962961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45984.248137962961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45984.248137962961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45984.248137962961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45984.248137962961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45984.248137962961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45984.248137962961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45984.248137962961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45984.248137962961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45984.248137962961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45984.248137962961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45984.248137962961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45984.248137962961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45984.248137962961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45984.248137962961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ref="G63:G126" ca="1" si="2">IFERROR(NOW()-F63,"")</f>
        <v>45984.248137962961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2"/>
        <v>45984.248137962961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2"/>
        <v>45984.248137962961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45984.248137962961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45984.248137962961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45984.248137962961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45984.248137962961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45984.248137962961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45984.248137962961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45984.248137962961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45984.248137962961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45984.248137962961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45984.248137962961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45984.248137962961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45984.248137962961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45984.248137962961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45984.248137962961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45984.248137962961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45984.248137962961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45984.248137962961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45984.248137962961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45984.248137962961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45984.248137962961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45984.248137962961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45984.248137962961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45984.248137962961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45984.248137962961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45984.248137962961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45984.248137962961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45984.248137962961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45984.248137962961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45984.248137962961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45984.248137962961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45984.248137962961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45984.248137962961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45984.248137962961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45984.248137962961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45984.248137962961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45984.248137962961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45984.248137962961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45984.248137962961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45984.248137962961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45984.248137962961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45984.248137962961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45984.248137962961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45984.248137962961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45984.248137962961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45984.248137962961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45984.248137962961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45984.248137962961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45984.248137962961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45984.248137962961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45984.248137962961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45984.248137962961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45984.248137962961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45984.248137962961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45984.248137962961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45984.248137962961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45984.248137962961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45984.248137962961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45984.248137962961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45984.248137962961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45984.248137962961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45984.248137962961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ref="G127:G190" ca="1" si="3">IFERROR(NOW()-F127,"")</f>
        <v>45984.248137962961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3"/>
        <v>45984.248137962961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3"/>
        <v>45984.248137962961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45984.248137962961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45984.248137962961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45984.248137962961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45984.248137962961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45984.248137962961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45984.248137962961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45984.248137962961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45984.248137962961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45984.248137962961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45984.248137962961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45984.248137962961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45984.248137962961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45984.248137962961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45984.248137962961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45984.248137962961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45984.248137962961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45984.248137962961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45984.248137962961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45984.248137962961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45984.248137962961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45984.248137962961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45984.248137962961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45984.248137962961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45984.248137962961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45984.248137962961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45984.248137962961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45984.248137962961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45984.248137962961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45984.248137962961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45984.248137962961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45984.248137962961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45984.248137962961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45984.248137962961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45984.248137962961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45984.248137962961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45984.248137962961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45984.248137962961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45984.248137962961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45984.248137962961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45984.248137962961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45984.248137962961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45984.248137962961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45984.248137962961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45984.248137962961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45984.248137962961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45984.248137962961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45984.248137962961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45984.248137962961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45984.248137962961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45984.248137962961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45984.248137962961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45984.248137962961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45984.248137962961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45984.248137962961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45984.248137962961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45984.248137962961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45984.248137962961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45984.248137962961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45984.248137962961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45984.248137962961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45984.248137962961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ref="G191:G254" ca="1" si="4">IFERROR(NOW()-F191,"")</f>
        <v>45984.248137962961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4"/>
        <v>45984.248137962961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4"/>
        <v>45984.248137962961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45984.248137962961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45984.248137962961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45984.248137962961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45984.248137962961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45984.248137962961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45984.248137962961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45984.248137962961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45984.248137962961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45984.248137962961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45984.248137962961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45984.248137962961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45984.248137962961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45984.248137962961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45984.248137962961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45984.248137962961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45984.248137962961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45984.248137962961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45984.248137962961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45984.248137962961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45984.248137962961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45984.248137962961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45984.248137962961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45984.248137962961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45984.248137962961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45984.248137962961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45984.248137962961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45984.248137962961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45984.248137962961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45984.248137962961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45984.248137962961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45984.248137962961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45984.248137962961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45984.248137962961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45984.248137962961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45984.248137962961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45984.248137962961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45984.248137962961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45984.248137962961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45984.248137962961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45984.248137962961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45984.248137962961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45984.248137962961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45984.248137962961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45984.248137962961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45984.248137962961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45984.248137962961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45984.248137962961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45984.248137962961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45984.248137962961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45984.248137962961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45984.248137962961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45984.248137962961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45984.248137962961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45984.248137962961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45984.248137962961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45984.248137962961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45984.248137962961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45984.248137962961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45984.248137962961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45984.248137962961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45984.248137962961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ref="G255:G318" ca="1" si="5">IFERROR(NOW()-F255,"")</f>
        <v>45984.248137962961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5"/>
        <v>45984.248137962961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5"/>
        <v>45984.248137962961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45984.248137962961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45984.248137962961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45984.248137962961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45984.248137962961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45984.248137962961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45984.248137962961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45984.248137962961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45984.248137962961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45984.248137962961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45984.248137962961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45984.248137962961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45984.248137962961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45984.248137962961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45984.248137962961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45984.248137962961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45984.248137962961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45984.248137962961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45984.248137962961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45984.248137962961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45984.248137962961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45984.248137962961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45984.248137962961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45984.248137962961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45984.248137962961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45984.248137962961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45984.248137962961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45984.248137962961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45984.248137962961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45984.248137962961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45984.248137962961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45984.248137962961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45984.248137962961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45984.248137962961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45984.248137962961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45984.248137962961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45984.248137962961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45984.248137962961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45984.248137962961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45984.248137962961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45984.248137962961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45984.248137962961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45984.248137962961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45984.248137962961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45984.248137962961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45984.248137962961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45984.248137962961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45984.248137962961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45984.248137962961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45984.248137962961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45984.248137962961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45984.248137962961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45984.248137962961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45984.248137962961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45984.248137962961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45984.248137962961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45984.248137962961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45984.248137962961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45984.248137962961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45984.248137962961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45984.248137962961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45984.248137962961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ref="G319:G382" ca="1" si="6">IFERROR(NOW()-F319,"")</f>
        <v>45984.248137962961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6"/>
        <v>45984.248137962961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6"/>
        <v>45984.248137962961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45984.248137962961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45984.248137962961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45984.248137962961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45984.248137962961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45984.248137962961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45984.248137962961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45984.248137962961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45984.248137962961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45984.248137962961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45984.248137962961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45984.248137962961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45984.248137962961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45984.248137962961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45984.248137962961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45984.248137962961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45984.248137962961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45984.248137962961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45984.248137962961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45984.248137962961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45984.248137962961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45984.248137962961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45984.248137962961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45984.248137962961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45984.248137962961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45984.248137962961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45984.248137962961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45984.248137962961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45984.248137962961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45984.248137962961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45984.248137962961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45984.248137962961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45984.248137962961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45984.248137962961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45984.248137962961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45984.248137962961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45984.248137962961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45984.248137962961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45984.248137962961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45984.248137962961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45984.248137962961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45984.248137962961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45984.248137962961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45984.248137962961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45984.248137962961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45984.248137962961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45984.248137962961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45984.248137962961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45984.248137962961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45984.248137962961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45984.248137962961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45984.248137962961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45984.248137962961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45984.248137962961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45984.248137962961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45984.248137962961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45984.248137962961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45984.248137962961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45984.248137962961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45984.248137962961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45984.248137962961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45984.248137962961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ref="G383:G428" ca="1" si="7">IFERROR(NOW()-F383,"")</f>
        <v>45984.248137962961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7"/>
        <v>45984.248137962961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7"/>
        <v>45984.248137962961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45984.248137962961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45984.248137962961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45984.248137962961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45984.248137962961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45984.248137962961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45984.248137962961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45984.248137962961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45984.248137962961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45984.248137962961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45984.248137962961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45984.248137962961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45984.248137962961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45984.248137962961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45984.248137962961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45984.248137962961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45984.248137962961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45984.248137962961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45984.248137962961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45984.248137962961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45984.248137962961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45984.248137962961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45984.248137962961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45984.248137962961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45984.248137962961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45984.248137962961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45984.248137962961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45984.248137962961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45984.248137962961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45984.248137962961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45984.248137962961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45984.248137962961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45984.248137962961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45984.248137962961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45984.248137962961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45984.248137962961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45984.248137962961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45984.248137962961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45984.248137962961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45984.248137962961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45984.248137962961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45984.248137962961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45984.248137962961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45984.248137962961</v>
      </c>
      <c r="H428" s="95"/>
      <c r="I428" s="113" t="str">
        <f>IFERROR(VLOOKUP(D428,DB!A:F,6,0),"")</f>
        <v/>
      </c>
      <c r="J428" s="113" t="str">
        <f>IFERROR(VLOOKUP(D428,DB!A:G,7,0),"")</f>
        <v/>
      </c>
      <c r="K428" s="97"/>
      <c r="L428" s="91" t="str">
        <f>IFERROR(VLOOKUP(D428,DB!A:I,9,0),"")</f>
        <v/>
      </c>
    </row>
  </sheetData>
  <dataValidations count="2">
    <dataValidation allowBlank="1" showInputMessage="1" showErrorMessage="1" sqref="E1" xr:uid="{A4F81451-56CC-4543-9497-104C4E44EE4B}"/>
    <dataValidation type="list" allowBlank="1" showInputMessage="1" showErrorMessage="1" sqref="E2:E4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92.416077777772443</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58.059260648144118</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35.58702685184835</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6.7333347222229349</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2.8748393518471858</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45984.248137962961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45984.248137962961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45984.248137962961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45984.248137962961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45984.248137962961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45984.248137962961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45984.248137962961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45984.248137962961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45984.248137962961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45984.248137962961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45984.248137962961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45984.248137962961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45984.248137962961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45984.248137962961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45984.248137962961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45984.248137962961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45984.248137962961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45984.248137962961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45984.248137962961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45984.248137962961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45984.248137962961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45984.248137962961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45984.248137962961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45984.248137962961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45984.248137962961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45984.248137962961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45984.248137962961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45984.248137962961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45984.248137962961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45984.248137962961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45984.248137962961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45984.248137962961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45984.248137962961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45984.248137962961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45984.248137962961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45984.248137962961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45984.248137962961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45984.248137962961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45984.248137962961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45984.248137962961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45984.248137962961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45984.248137962961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45984.248137962961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45984.248137962961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45984.248137962961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45984.248137962961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45984.248137962961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45984.248137962961</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45984.248137962961</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45984.248137962961</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45984.248137962961</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45984.248137962961</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45984.248137962961</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45984.248137962961</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45984.248137962961</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45984.248137962961</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45984.248137962961</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45984.248137962961</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45984.248137962961</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45984.248137962961</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45984.248137962961</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45984.248137962961</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45984.248137962961</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45984.248137962961</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45984.248137962961</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45984.248137962961</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45984.248137962961</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45984.248137962961</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45984.248137962961</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45984.248137962961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45984.248137962961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45984.248137962961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45984.248137962961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45984.248137962961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45984.248137962961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45984.248137962961</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8"/>
  <sheetViews>
    <sheetView workbookViewId="0">
      <selection activeCell="J6" sqref="J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51" t="s">
        <v>38968</v>
      </c>
      <c r="E2" s="109" t="s">
        <v>39021</v>
      </c>
      <c r="F2" s="121">
        <v>45983.943680555552</v>
      </c>
      <c r="G2" s="104">
        <f t="shared" ref="G2:G9" ca="1" si="0">IFERROR(NOW()-F2,"-")</f>
        <v>0.30445740740833571</v>
      </c>
      <c r="H2" s="121">
        <v>45983.922696759262</v>
      </c>
      <c r="I2" s="119" t="str">
        <f>IFERROR(VLOOKUP(D2,DB!A:F,6,0),"")</f>
        <v>Generator-SG</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45984.248137962961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49"/>
      <c r="E4" s="109"/>
      <c r="F4" s="121"/>
      <c r="G4" s="104">
        <f t="shared" ca="1" si="0"/>
        <v>45984.248137962961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45984.248137962961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45984.248137962961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45984.248137962961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45984.248137962961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45984.248137962961</v>
      </c>
      <c r="H9" s="121"/>
      <c r="I9" s="119" t="str">
        <f>IFERROR(VLOOKUP(D9,DB!A:F,6,0),"")</f>
        <v/>
      </c>
      <c r="J9" s="119" t="str">
        <f>IFERROR(VLOOKUP(D9,DB!A:G,7,0),"")</f>
        <v/>
      </c>
      <c r="K9" s="122"/>
      <c r="L9" s="123" t="str">
        <f>IFERROR(VLOOKUP(D9,DB!A:I,9,0),"")</f>
        <v/>
      </c>
    </row>
    <row r="10" spans="1:16382" ht="31.5" customHeight="1">
      <c r="A10" s="150"/>
      <c r="B10" s="151" t="str">
        <f>IFERROR(VLOOKUP(D10,DB!A:K,11,0),"")</f>
        <v/>
      </c>
      <c r="C10" s="152"/>
      <c r="D10" s="151"/>
      <c r="E10" s="109"/>
      <c r="F10" s="153"/>
      <c r="G10" s="75">
        <f ca="1">IFERROR(NOW()-F10,"-")</f>
        <v>45984.248137962961</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49"/>
      <c r="E11" s="109"/>
      <c r="F11" s="153"/>
      <c r="G11" s="75">
        <f ca="1">IFERROR(NOW()-F11,"-")</f>
        <v>45984.248137962961</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45984.248137962961</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45984.248137962961</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45984.248137962961</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45984.248137962961</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45984.248137962961</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45984.248137962961</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49"/>
      <c r="E18" s="109"/>
      <c r="F18" s="153"/>
      <c r="G18" s="75">
        <f ca="1">IFERROR(NOW()-F18,"-")</f>
        <v>45984.248137962961</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45984.248137962961</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45984.248137962961</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45984.248137962961</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45984.248137962961</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45984.248137962961</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45984.248137962961</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49"/>
      <c r="E25" s="109"/>
      <c r="F25" s="153"/>
      <c r="G25" s="75">
        <f ca="1">IFERROR(NOW()-F25,"-")</f>
        <v>45984.248137962961</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45984.248137962961</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45984.248137962961</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45984.248137962961</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45984.248137962961</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45984.248137962961</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45984.248137962961</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49"/>
      <c r="E32" s="109"/>
      <c r="F32" s="153"/>
      <c r="G32" s="75">
        <f ca="1">IFERROR(NOW()-F32,"-")</f>
        <v>45984.248137962961</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45984.248137962961</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45984.248137962961</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45984.248137962961</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45984.248137962961</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45984.248137962961</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45984.248137962961</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49"/>
      <c r="E39" s="109"/>
      <c r="F39" s="153"/>
      <c r="G39" s="75">
        <f ca="1">IFERROR(NOW()-F39,"-")</f>
        <v>45984.248137962961</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45984.248137962961</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45984.248137962961</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45984.248137962961</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45984.248137962961</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45984.248137962961</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45984.248137962961</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49"/>
      <c r="E46" s="109"/>
      <c r="F46" s="153"/>
      <c r="G46" s="75">
        <f ca="1">IFERROR(NOW()-F46,"-")</f>
        <v>45984.248137962961</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45984.248137962961</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45984.248137962961</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45984.248137962961</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45984.248137962961</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45984.248137962961</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45984.248137962961</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49"/>
      <c r="E53" s="109"/>
      <c r="F53" s="153"/>
      <c r="G53" s="75">
        <f ca="1">IFERROR(NOW()-F53,"-")</f>
        <v>45984.248137962961</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45984.248137962961</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45984.248137962961</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45984.248137962961</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45984.248137962961</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45984.248137962961</v>
      </c>
      <c r="H58" s="153"/>
      <c r="I58" s="151" t="str">
        <f>IFERROR(VLOOKUP(D58,DB!A:F,6,0),"")</f>
        <v/>
      </c>
      <c r="J58" s="151" t="str">
        <f>IFERROR(VLOOKUP(D58,DB!A:G,7,0),"")</f>
        <v/>
      </c>
      <c r="K58" s="154"/>
      <c r="L58" s="155" t="str">
        <f>IFERROR(VLOOKUP(D58,DB!A:I,9,0),"")</f>
        <v/>
      </c>
    </row>
  </sheetData>
  <dataValidations count="2">
    <dataValidation allowBlank="1" showInputMessage="1" showErrorMessage="1" sqref="E1" xr:uid="{9E1BC488-8814-4F8A-8DBE-742B3278AB71}"/>
    <dataValidation type="list" allowBlank="1" showInputMessage="1" showErrorMessage="1" sqref="E2:E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2025-11-23T02:57:19Z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