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38" documentId="120_S{2AC9BD13-BADA-5192-A53E-5A8FF88502F6}" xr6:coauthVersionLast="47" xr6:coauthVersionMax="47" xr10:uidLastSave="{D665F27E-0D15-4635-B9B1-638C5B86706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<sst xmlns="http://schemas.openxmlformats.org/spreadsheetml/2006/main" count="180305" uniqueCount="39133">
  <si>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</si>
  <si>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</si>
  <si>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</si>
  <si>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</si>
  <si>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</si>
  <si>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</si>
  <si>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</si>
  <si>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</si>
  <si>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</si>
  <si>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</si>
  <si>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</si>
  <si>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</si>
  <si>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</si>
  <si>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</si>
  <si>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</si>
  <si>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</si>
  <si>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</si>
  <si>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</si>
  <si>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</si>
  <si>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</si>
  <si>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</si>
  <si>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</si>
  <si>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</si>
  <si>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</si>
  <si>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</si>
  <si>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</si>
  <si>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</si>
  <si>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</si>
  <si>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</si>
  <si>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</si>
  <si>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</si>
  <si>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</si>
  <si>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</si>
  <si>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</si>
  <si>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</si>
  <si>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</si>
  <si>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</si>
  <si>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</si>
  <si>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</si>
  <si>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</si>
  <si>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</si>
  <si>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</si>
  <si>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</si>
  <si>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</si>
  <si>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</si>
  <si>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</si>
  <si>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</si>
  <si>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</si>
  <si>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</si>
  <si>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</si>
  <si>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</si>
  <si>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</si>
  <si>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</si>
  <si>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</si>
  <si>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</si>
  <si>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</si>
  <si>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</si>
  <si>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</si>
  <si>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</si>
  <si>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</si>
  <si>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</si>
  <si>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</si>
  <si>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</si>
  <si>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</si>
  <si>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</si>
  <si>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</si>
  <si>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</si>
  <si>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</si>
  <si>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</si>
  <si>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</si>
  <si>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</si>
  <si>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</si>
  <si>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</si>
  <si>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</si>
  <si>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</si>
  <si>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</si>
  <si>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</si>
  <si>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</si>
  <si>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</si>
  <si>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</si>
  <si>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</si>
  <si>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</si>
  <si>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</si>
  <si>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</si>
  <si>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</si>
  <si>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</si>
  <si>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</si>
  <si>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</si>
  <si>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</si>
  <si>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</si>
  <si>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</si>
  <si>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</si>
  <si>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</si>
  <si>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</si>
  <si>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</si>
  <si>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</si>
  <si>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</si>
  <si>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</si>
  <si>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</si>
  <si>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</si>
  <si>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</si>
  <si>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</si>
  <si>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</si>
  <si>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</si>
  <si>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</si>
  <si>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</si>
  <si>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</si>
  <si>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</si>
  <si>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</si>
  <si>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</si>
  <si>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</si>
  <si>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</si>
  <si>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</si>
  <si>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</si>
  <si>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</si>
  <si>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</si>
  <si>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</si>
  <si>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</si>
  <si>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</si>
  <si>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</si>
  <si>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</si>
  <si>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</si>
  <si>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</si>
  <si>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</si>
  <si>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</si>
  <si>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</si>
  <si>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</si>
  <si>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</si>
  <si>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</si>
  <si>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</si>
  <si>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</si>
  <si>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</si>
  <si>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</si>
  <si>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</si>
  <si>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</si>
  <si>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</si>
  <si>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</si>
  <si>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</si>
  <si>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</si>
  <si>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</si>
  <si>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</si>
  <si>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</si>
  <si>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</si>
  <si>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</si>
  <si>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</si>
  <si>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</si>
  <si>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</si>
  <si>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</si>
  <si>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</si>
  <si>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</si>
  <si>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</si>
  <si>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</si>
  <si>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</si>
  <si>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</si>
  <si>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</si>
  <si>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</si>
  <si>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</si>
  <si>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</si>
  <si>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</si>
  <si>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</si>
  <si>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</si>
  <si>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</si>
  <si>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</si>
  <si>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</si>
  <si>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</si>
  <si>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</si>
  <si>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</si>
  <si>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</si>
  <si>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</si>
  <si>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</si>
  <si>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</si>
  <si>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</si>
  <si>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</si>
  <si>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</si>
  <si>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</si>
  <si>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</si>
  <si>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</si>
  <si>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</si>
  <si>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</si>
  <si>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</si>
  <si>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</si>
  <si>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</si>
  <si>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</si>
  <si>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</si>
  <si>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</si>
  <si>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</si>
  <si>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</si>
  <si>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</si>
  <si>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</si>
  <si>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</si>
  <si>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</si>
  <si>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</si>
  <si>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</si>
  <si>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</si>
  <si>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</si>
  <si>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</si>
  <si>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</si>
  <si>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</si>
  <si>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</si>
  <si>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</si>
  <si>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</si>
  <si>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</si>
  <si>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</si>
  <si>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</si>
  <si>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</si>
  <si>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</si>
  <si>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</si>
  <si>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</si>
  <si>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</si>
  <si>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</si>
  <si>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</si>
  <si>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</si>
  <si>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</si>
  <si>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</si>
  <si>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</si>
  <si>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</si>
  <si>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</si>
  <si>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</si>
  <si>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</si>
  <si>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</si>
  <si>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</si>
  <si>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</si>
  <si>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</si>
  <si>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</si>
  <si>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</si>
  <si>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</si>
  <si>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</si>
  <si>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</si>
  <si>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</si>
  <si>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</si>
  <si>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</si>
  <si>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</si>
  <si>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</si>
  <si>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</si>
  <si>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</si>
  <si>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</si>
  <si>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</si>
  <si>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</si>
  <si>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</si>
  <si>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</si>
  <si>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</si>
  <si>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</si>
  <si>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</si>
  <si>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</si>
  <si>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</si>
  <si>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</si>
  <si>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</si>
  <si>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</si>
  <si>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</si>
  <si>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</si>
  <si>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</si>
  <si>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</si>
  <si>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</si>
  <si>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</si>
  <si>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</si>
  <si>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</si>
  <si>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</si>
  <si>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</si>
  <si>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</si>
  <si>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</si>
  <si>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</si>
  <si>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</si>
  <si>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</si>
  <si>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</si>
  <si>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</si>
  <si>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</si>
  <si>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</si>
  <si>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</si>
  <si>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</si>
  <si>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</si>
  <si>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</si>
  <si>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</si>
  <si>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</si>
  <si>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</si>
  <si>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</si>
  <si>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</si>
  <si>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</si>
  <si>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</si>
  <si>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</si>
  <si>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</si>
  <si>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</si>
  <si>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</si>
  <si>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</si>
  <si>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</si>
  <si>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</si>
  <si>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</si>
  <si>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</si>
  <si>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</si>
  <si>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</si>
  <si>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</si>
  <si>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</si>
  <si>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</si>
  <si>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</si>
  <si>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</si>
  <si>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</si>
  <si>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</si>
  <si>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</si>
  <si>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</si>
  <si>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</si>
  <si>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</si>
  <si>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</si>
  <si>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</si>
  <si>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</si>
  <si>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</si>
  <si>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</si>
  <si>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</si>
  <si>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</si>
  <si>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</si>
  <si>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</si>
  <si>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</si>
  <si>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</si>
  <si>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</si>
  <si>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</si>
  <si>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</si>
  <si>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</si>
  <si>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</si>
  <si>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</si>
  <si>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</si>
  <si>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</si>
  <si>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</si>
  <si>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</si>
  <si>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</si>
  <si>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</si>
  <si>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</si>
  <si>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</si>
  <si>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</si>
  <si>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</si>
  <si>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</si>
  <si>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</si>
  <si>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</si>
  <si>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</si>
  <si>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</si>
  <si>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</si>
  <si>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</si>
  <si>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</si>
  <si>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</si>
  <si>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</si>
  <si>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</si>
  <si>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</si>
  <si>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</si>
  <si>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</si>
  <si>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</si>
  <si>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</si>
  <si>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</si>
  <si>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</si>
  <si>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</si>
  <si>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</si>
  <si>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</si>
  <si>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</si>
  <si>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</si>
  <si>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</si>
  <si>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</si>
  <si>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</si>
  <si>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</si>
  <si>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</si>
  <si>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</si>
  <si>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</si>
  <si>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</si>
  <si>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</si>
  <si>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</si>
  <si>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</si>
  <si>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</si>
  <si>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</si>
  <si>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</si>
  <si>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</si>
  <si>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</si>
  <si>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</si>
  <si>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</si>
  <si>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</si>
  <si>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</si>
  <si>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</si>
  <si>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</si>
  <si>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</si>
  <si>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</si>
  <si>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</si>
  <si>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</si>
  <si>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</si>
  <si>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</si>
  <si>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</si>
  <si>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</si>
  <si>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</si>
  <si>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</si>
  <si>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</si>
  <si>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</si>
  <si>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</si>
  <si>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</si>
  <si>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</si>
  <si>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</si>
  <si>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</si>
  <si>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</si>
  <si>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</si>
  <si>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</si>
  <si>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</si>
  <si>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</si>
  <si>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</si>
  <si>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</si>
  <si>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</si>
  <si>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</si>
  <si>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</si>
  <si>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</si>
  <si>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</si>
  <si>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</si>
  <si>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</si>
  <si>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</si>
  <si>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</si>
  <si>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</si>
  <si>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</si>
  <si>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</si>
  <si>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</si>
  <si>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</si>
  <si>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</si>
  <si>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</si>
  <si>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</si>
  <si>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</si>
  <si>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</si>
  <si>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</si>
  <si>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</si>
  <si>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</si>
  <si>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</si>
  <si>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</si>
  <si>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</si>
  <si>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</si>
  <si>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</si>
  <si>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</si>
  <si>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</si>
  <si>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</si>
  <si>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</si>
  <si>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</si>
  <si>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</si>
  <si>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</si>
  <si>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</si>
  <si>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</si>
  <si>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</si>
  <si>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</si>
  <si>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</si>
  <si>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</si>
  <si>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</si>
  <si>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</si>
  <si>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</si>
  <si>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</si>
  <si>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</si>
  <si>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</si>
  <si>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</si>
  <si>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</si>
  <si>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</si>
  <si>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</si>
  <si>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</si>
  <si>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</si>
  <si>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</si>
  <si>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</si>
  <si>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</si>
  <si>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</si>
  <si>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</si>
  <si>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</si>
  <si>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</si>
  <si>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</si>
  <si>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</si>
  <si>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</si>
  <si>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</si>
  <si>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</si>
  <si>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</si>
  <si>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</si>
  <si>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</si>
  <si>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</si>
  <si>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</si>
  <si>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</si>
  <si>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</si>
  <si>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</si>
  <si>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</si>
  <si>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</si>
  <si>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</si>
  <si>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</si>
  <si>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</si>
  <si>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</si>
  <si>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</si>
  <si>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</si>
  <si>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</si>
  <si>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</si>
  <si>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</si>
  <si>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</si>
  <si>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</si>
  <si>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</si>
  <si>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</si>
  <si>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</si>
  <si>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</si>
  <si>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</si>
  <si>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</si>
  <si>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</si>
  <si>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</si>
  <si>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</si>
  <si>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</si>
  <si>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</si>
  <si>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</si>
  <si>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</si>
  <si>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</si>
  <si>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</si>
  <si>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</si>
  <si>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</si>
  <si>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</si>
  <si>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</si>
  <si>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</si>
  <si>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</si>
  <si>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</si>
  <si>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</si>
  <si>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</si>
  <si>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</si>
  <si>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</si>
  <si>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</si>
  <si>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</si>
  <si>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</si>
  <si>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</si>
  <si>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</si>
  <si>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</si>
  <si>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</si>
  <si>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</si>
  <si>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</si>
  <si>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</si>
  <si>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</si>
  <si>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</si>
  <si>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</si>
  <si>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</si>
  <si>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</si>
  <si>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</si>
  <si>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</si>
  <si>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</si>
  <si>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</si>
  <si>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</si>
  <si>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</si>
  <si>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</si>
  <si>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</si>
  <si>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</si>
  <si>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</si>
  <si>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</si>
  <si>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</si>
  <si>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</si>
  <si>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</si>
  <si>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</si>
  <si>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</si>
  <si>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</si>
  <si>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</si>
  <si>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</si>
  <si>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</si>
  <si>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</si>
  <si>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</si>
  <si>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</si>
  <si>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</si>
  <si>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</si>
  <si>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</si>
  <si>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</si>
  <si>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</si>
  <si>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</si>
  <si>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</si>
  <si>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</si>
  <si>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</si>
  <si>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</si>
  <si>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</si>
  <si>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</si>
  <si>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</si>
  <si>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</si>
  <si>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</si>
  <si>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</si>
  <si>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</si>
  <si>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</si>
  <si>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</si>
  <si>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</si>
  <si>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</si>
  <si>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</si>
  <si>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</si>
  <si>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</si>
  <si>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</si>
  <si>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</si>
  <si>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</si>
  <si>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</si>
  <si>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</si>
  <si>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</si>
  <si>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</si>
  <si>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</si>
  <si>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</si>
  <si>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</si>
  <si>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</si>
  <si>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</si>
  <si>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</si>
  <si>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</si>
  <si>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</si>
  <si>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</si>
  <si>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</si>
  <si>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</si>
  <si>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</si>
  <si>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</si>
  <si>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</si>
  <si>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</si>
  <si>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</si>
  <si>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</si>
  <si>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</si>
  <si>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</si>
  <si>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</si>
  <si>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</si>
  <si>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</si>
  <si>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</si>
  <si>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</si>
  <si>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</si>
  <si>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</si>
  <si>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</si>
  <si>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</si>
  <si>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</si>
  <si>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</si>
  <si>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</si>
  <si>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</si>
  <si>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</si>
  <si>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</si>
  <si>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</si>
  <si>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</si>
  <si>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</si>
  <si>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</si>
  <si>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</si>
  <si>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</si>
  <si>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</si>
  <si>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</si>
  <si>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</si>
  <si>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</si>
  <si>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</si>
  <si>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</si>
  <si>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</si>
  <si>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</si>
  <si>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</si>
  <si>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</si>
  <si>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</si>
  <si>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</si>
  <si>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</si>
  <si>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</si>
  <si>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</si>
  <si>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</si>
  <si>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</si>
  <si>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</si>
  <si>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</si>
  <si>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</si>
  <si>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</si>
  <si>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</si>
  <si>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</si>
  <si>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</si>
  <si>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</si>
  <si>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</si>
  <si>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</si>
  <si>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</si>
  <si>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</si>
  <si>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</si>
  <si>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</si>
  <si>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</si>
  <si>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</si>
  <si>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</si>
  <si>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</si>
  <si>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</si>
  <si>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</si>
  <si>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</si>
  <si>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</si>
  <si>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</si>
  <si>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</si>
  <si>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</si>
  <si>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</si>
  <si>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</si>
  <si>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</si>
  <si>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</si>
  <si>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</si>
  <si>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</si>
  <si>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</si>
  <si>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</si>
  <si>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</si>
  <si>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</si>
  <si>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</si>
  <si>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</si>
  <si>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</si>
  <si>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</si>
  <si>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</si>
  <si>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</si>
  <si>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</si>
  <si>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</si>
  <si>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</si>
  <si>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</si>
  <si>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</si>
  <si>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</si>
  <si>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</si>
  <si>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</si>
  <si>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</si>
  <si>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</si>
  <si>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</si>
  <si>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</si>
  <si>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</si>
  <si>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</si>
  <si>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</si>
  <si>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</si>
  <si>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</si>
  <si>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</si>
  <si>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</si>
  <si>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</si>
  <si>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</si>
  <si>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</si>
  <si>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</si>
  <si>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</si>
  <si>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</si>
  <si>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</si>
  <si>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</si>
  <si>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</si>
  <si>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</si>
  <si>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</si>
  <si>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</si>
  <si>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</si>
  <si>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</si>
  <si>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</si>
  <si>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</si>
  <si>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</si>
  <si>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</si>
  <si>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</si>
  <si>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</si>
  <si>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</si>
  <si>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</si>
  <si>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</si>
  <si>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</si>
  <si>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</si>
  <si>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</si>
  <si>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</si>
  <si>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</si>
  <si>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</si>
  <si>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</si>
  <si>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</si>
  <si>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</si>
  <si>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</si>
  <si>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</si>
  <si>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</si>
  <si>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</si>
  <si>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</si>
  <si>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</si>
  <si>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</si>
  <si>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</si>
  <si>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</si>
  <si>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</si>
  <si>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</si>
  <si>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</si>
  <si>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</si>
  <si>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</si>
  <si>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</si>
  <si>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</si>
  <si>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</si>
  <si>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</si>
  <si>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</si>
  <si>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</si>
  <si>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</si>
  <si>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</si>
  <si>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</si>
  <si>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</si>
  <si>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</si>
  <si>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</si>
  <si>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</si>
  <si>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</si>
  <si>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</si>
  <si>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</si>
  <si>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</si>
  <si>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</si>
  <si>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</si>
  <si>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</si>
  <si>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</si>
  <si>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</si>
  <si>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</si>
  <si>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</si>
  <si>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</si>
  <si>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</si>
  <si>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</si>
  <si>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</si>
  <si>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</si>
  <si>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</si>
  <si>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</si>
  <si>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</si>
  <si>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</si>
  <si>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</si>
  <si>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</si>
  <si>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</si>
  <si>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</si>
  <si>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</si>
  <si>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</si>
  <si>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</si>
  <si>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</si>
  <si>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</si>
  <si>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</si>
  <si>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</si>
  <si>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</si>
  <si>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</si>
  <si>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</si>
  <si>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</si>
  <si>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</si>
  <si>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</si>
  <si>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</si>
  <si>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</si>
  <si>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</si>
  <si>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</si>
  <si>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</si>
  <si>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</si>
  <si>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</si>
  <si>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</si>
  <si>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</si>
  <si>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</si>
  <si>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</si>
  <si>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</si>
  <si>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</si>
  <si>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</si>
  <si>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</si>
  <si>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</si>
  <si>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</si>
  <si>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</si>
  <si>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</si>
  <si>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</si>
  <si>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</si>
  <si>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</si>
  <si>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</si>
  <si>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</si>
  <si>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</si>
  <si>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</si>
  <si>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</si>
  <si>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</si>
  <si>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</si>
  <si>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</si>
  <si>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</si>
  <si>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</si>
  <si>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</si>
  <si>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</si>
  <si>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</si>
  <si>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</si>
  <si>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</si>
  <si>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</si>
  <si>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</si>
  <si>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</si>
  <si>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</si>
  <si>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</si>
  <si>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</si>
  <si>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</si>
  <si>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</si>
  <si>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</si>
  <si>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</si>
  <si>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</si>
  <si>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</si>
  <si>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</si>
  <si>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</si>
  <si>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</si>
  <si>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</si>
  <si>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</si>
  <si>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</si>
  <si>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</si>
  <si>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</si>
  <si>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</si>
  <si>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</si>
  <si>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</si>
  <si>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</si>
  <si>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</si>
  <si>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</si>
  <si>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</si>
  <si>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</si>
  <si>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</si>
  <si>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</si>
  <si>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</si>
  <si>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</si>
  <si>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</si>
  <si>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</si>
  <si>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</si>
  <si>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</si>
  <si>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</si>
  <si>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</si>
  <si>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</si>
  <si>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</si>
  <si>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</si>
  <si>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</si>
  <si>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</si>
  <si>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</si>
  <si>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</si>
  <si>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</si>
  <si>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</si>
  <si>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</si>
  <si>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</si>
  <si>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</si>
  <si>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</si>
  <si>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</si>
  <si>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</si>
  <si>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</si>
  <si>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</si>
  <si>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</si>
  <si>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</si>
  <si>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</si>
  <si>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</si>
  <si>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</si>
  <si>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</si>
  <si>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</si>
  <si>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</si>
  <si>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</si>
  <si>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</si>
  <si>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</si>
  <si>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</si>
  <si>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</si>
  <si>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</si>
  <si>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</si>
  <si>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</si>
  <si>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</si>
  <si>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</si>
  <si>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</si>
  <si>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</si>
  <si>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</si>
  <si>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</si>
  <si>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</si>
  <si>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</si>
  <si>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</si>
  <si>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</si>
  <si>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</si>
  <si>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</si>
  <si>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</si>
  <si>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</si>
  <si>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</si>
  <si>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</si>
  <si>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</si>
  <si>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</si>
  <si>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</si>
  <si>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</si>
  <si>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</si>
  <si>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</si>
  <si>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</si>
  <si>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</si>
  <si>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</si>
  <si>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</si>
  <si>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</si>
  <si>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</si>
  <si>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</si>
  <si>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</si>
  <si>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</si>
  <si>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</si>
  <si>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</si>
  <si>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</si>
  <si>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</si>
  <si>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</si>
  <si>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</si>
  <si>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</si>
  <si>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</si>
  <si>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</si>
  <si>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</si>
  <si>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</si>
  <si>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</si>
  <si>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</si>
  <si>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</si>
  <si>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</si>
  <si>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</si>
  <si>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</si>
  <si>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</si>
  <si>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</si>
  <si>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</si>
  <si>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</si>
  <si>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</si>
  <si>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</si>
  <si>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</si>
  <si>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</si>
  <si>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</si>
  <si>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</si>
  <si>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</si>
  <si>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</si>
  <si>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</si>
  <si>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</si>
  <si>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</si>
  <si>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</si>
  <si>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</si>
  <si>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</si>
  <si>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</si>
  <si>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</si>
  <si>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</si>
  <si>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</si>
  <si>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</si>
  <si>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</si>
  <si>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</si>
  <si>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</si>
  <si>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</si>
  <si>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</si>
  <si>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</si>
  <si>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</si>
  <si>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</si>
  <si>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</si>
  <si>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</si>
  <si>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</si>
  <si>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</si>
  <si>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</si>
  <si>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</si>
  <si>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</si>
  <si>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</si>
  <si>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</si>
  <si>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</si>
  <si>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</si>
  <si>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</si>
  <si>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</si>
  <si>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</si>
  <si>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</si>
  <si>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</si>
  <si>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</si>
  <si>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</si>
  <si>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</si>
  <si>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</si>
  <si>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</si>
  <si>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</si>
  <si>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</si>
  <si>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</si>
  <si>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</si>
  <si>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</si>
  <si>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</si>
  <si>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</si>
  <si>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</si>
  <si>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</si>
  <si>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</si>
  <si>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</si>
  <si>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</si>
  <si>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</si>
  <si>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</si>
  <si>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</si>
  <si>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</si>
  <si>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</si>
  <si>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</si>
  <si>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</si>
  <si>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</si>
  <si>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</si>
  <si>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</si>
  <si>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</si>
  <si>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</si>
  <si>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</si>
  <si>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</si>
  <si>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</si>
  <si>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</si>
  <si>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</si>
  <si>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</si>
  <si>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</si>
  <si>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</si>
  <si>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</si>
  <si>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</si>
  <si>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</si>
  <si>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</si>
  <si>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</si>
  <si>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</si>
  <si>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</si>
  <si>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</si>
  <si>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</si>
  <si>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</si>
  <si>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</si>
  <si>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</si>
  <si>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</si>
  <si>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</si>
  <si>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</si>
  <si>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</si>
  <si>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</si>
  <si>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</si>
  <si>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</si>
  <si>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</si>
  <si>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</si>
  <si>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</si>
  <si>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</si>
  <si>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</si>
  <si>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</si>
  <si>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</si>
  <si>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</si>
  <si>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</si>
  <si>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</si>
  <si>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</si>
  <si>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</si>
  <si>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</si>
  <si>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</si>
  <si>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</si>
  <si>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</si>
  <si>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</si>
  <si>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</si>
  <si>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</si>
  <si>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</si>
  <si>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</si>
  <si>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</si>
  <si>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</si>
  <si>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</si>
  <si>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</si>
  <si>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</si>
  <si>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</si>
  <si>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</si>
  <si>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</si>
  <si>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</si>
  <si>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</si>
  <si>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</si>
  <si>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</si>
  <si>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</si>
  <si>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</si>
  <si>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</si>
  <si>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</si>
  <si>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</si>
  <si>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</si>
  <si>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</si>
  <si>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</si>
  <si>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</si>
  <si>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</si>
  <si>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</si>
  <si>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</si>
  <si>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</si>
  <si>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</si>
  <si>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</si>
  <si>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</si>
  <si>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</si>
  <si>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</si>
  <si>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</si>
  <si>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</si>
  <si>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</si>
  <si>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</si>
  <si>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</si>
  <si>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</si>
  <si>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</si>
  <si>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</si>
  <si>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</si>
  <si>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</si>
  <si>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</si>
  <si>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</si>
  <si>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</si>
  <si>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</si>
  <si>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</si>
  <si>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</si>
  <si>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</si>
  <si>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</si>
  <si>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</si>
  <si>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</si>
  <si>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</si>
  <si>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</si>
  <si>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</si>
  <si>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</si>
  <si>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</si>
  <si>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</si>
  <si>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</si>
  <si>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</si>
  <si>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</si>
  <si>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</si>
  <si>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</si>
  <si>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</si>
  <si>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</si>
  <si>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</si>
  <si>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</si>
  <si>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</si>
  <si>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</si>
  <si>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</si>
  <si>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</si>
  <si>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</si>
  <si>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</si>
  <si>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</si>
  <si>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</si>
  <si>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</si>
  <si>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</si>
  <si>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</si>
  <si>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</si>
  <si>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</si>
  <si>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</si>
  <si>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</si>
  <si>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</si>
  <si>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</si>
  <si>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</si>
  <si>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</si>
  <si>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</si>
  <si>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</si>
  <si>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</si>
  <si>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</si>
  <si>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</si>
  <si>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</si>
  <si>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</si>
  <si>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</si>
  <si>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</si>
  <si>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</si>
  <si>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</si>
  <si>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</si>
  <si>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</si>
  <si>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</si>
  <si>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</si>
  <si>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</si>
  <si>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</si>
  <si>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</si>
  <si>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</si>
  <si>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</si>
  <si>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</si>
  <si>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</si>
  <si>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</si>
  <si>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</si>
  <si>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</si>
  <si>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</si>
  <si>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</si>
  <si>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</si>
  <si>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</si>
  <si>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</si>
  <si>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</si>
  <si>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</si>
  <si>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</si>
  <si>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</si>
  <si>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</si>
  <si>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</si>
  <si>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</si>
  <si>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</si>
  <si>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</si>
  <si>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</si>
  <si>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</si>
  <si>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</si>
  <si>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</si>
  <si>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</si>
  <si>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</si>
  <si>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</si>
  <si>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</si>
  <si>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</si>
  <si>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</si>
  <si>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</si>
  <si>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</si>
  <si>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</si>
  <si>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</si>
  <si>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</si>
  <si>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</si>
  <si>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</si>
  <si>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</si>
  <si>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</si>
  <si>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</si>
  <si>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</si>
  <si>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</si>
  <si>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</si>
  <si>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</si>
  <si>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</si>
  <si>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</si>
  <si>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</si>
  <si>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</si>
  <si>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</si>
  <si>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</si>
  <si>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</si>
  <si>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</si>
  <si>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</si>
  <si>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</si>
  <si>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</si>
  <si>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</si>
  <si>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</si>
  <si>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</si>
  <si>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</si>
  <si>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</si>
  <si>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</si>
  <si>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</si>
  <si>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</si>
  <si>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</si>
  <si>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</si>
  <si>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</si>
  <si>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</si>
  <si>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</si>
  <si>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</si>
  <si>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</si>
  <si>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</si>
  <si>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</si>
  <si>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</si>
  <si>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</si>
  <si>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</si>
  <si>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</si>
  <si>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</si>
  <si>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</si>
  <si>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</si>
  <si>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</si>
  <si>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</si>
  <si>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</si>
  <si>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</si>
  <si>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</si>
  <si>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</si>
  <si>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</si>
  <si>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</si>
  <si>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</si>
  <si>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</si>
  <si>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</si>
  <si>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</si>
  <si>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</si>
  <si>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</si>
  <si>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</si>
  <si>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</si>
  <si>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</si>
  <si>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</si>
  <si>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</si>
  <si>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</si>
  <si>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</si>
  <si>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</si>
  <si>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</si>
  <si>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</si>
  <si>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</si>
  <si>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</si>
  <si>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</si>
  <si>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</si>
  <si>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</si>
  <si>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</si>
  <si>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</si>
  <si>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</si>
  <si>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</si>
  <si>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</si>
  <si>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</si>
  <si>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</si>
  <si>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</si>
  <si>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</si>
  <si>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</si>
  <si>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</si>
  <si>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</si>
  <si>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</si>
  <si>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</si>
  <si>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</si>
  <si>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</si>
  <si>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</si>
  <si>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</si>
  <si>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</si>
  <si>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</si>
  <si>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</si>
  <si>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</si>
  <si>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</si>
  <si>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</si>
  <si>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</si>
  <si>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</si>
  <si>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</si>
  <si>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</si>
  <si>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</si>
  <si>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</si>
  <si>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</si>
  <si>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</si>
  <si>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</si>
  <si>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</si>
  <si>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</si>
  <si>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</si>
  <si>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</si>
  <si>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</si>
  <si>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</si>
  <si>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</si>
  <si>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</si>
  <si>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</si>
  <si>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</si>
  <si>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</si>
  <si>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</si>
  <si>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</si>
  <si>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</si>
  <si>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</si>
  <si>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</si>
  <si>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</si>
  <si>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</si>
  <si>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</si>
  <si>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</si>
  <si>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</si>
  <si>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</si>
  <si>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</si>
  <si>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</si>
  <si>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</si>
  <si>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</si>
  <si>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</si>
  <si>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</si>
  <si>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</si>
  <si>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</si>
  <si>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</si>
  <si>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</si>
  <si>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</si>
  <si>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</si>
  <si>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</si>
  <si>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</si>
  <si>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</si>
  <si>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</si>
  <si>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</si>
  <si>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</si>
  <si>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</si>
  <si>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</si>
  <si>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</si>
  <si>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</si>
  <si>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</si>
  <si>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</si>
  <si>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</si>
  <si>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</si>
  <si>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</si>
  <si>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</si>
  <si>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</si>
  <si>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</si>
  <si>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</si>
  <si>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</si>
  <si>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</si>
  <si>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</si>
  <si>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</si>
  <si>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</si>
  <si>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</si>
  <si>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</si>
  <si>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</si>
  <si>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</si>
  <si>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</si>
  <si>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</si>
  <si>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</si>
  <si>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</si>
  <si>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</si>
  <si>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</si>
  <si>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</si>
  <si>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</si>
  <si>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</si>
  <si>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</si>
  <si>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</si>
  <si>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</si>
  <si>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</si>
  <si>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</si>
  <si>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</si>
  <si>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</si>
  <si>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</si>
  <si>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</si>
  <si>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</si>
  <si>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</si>
  <si>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</si>
  <si>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</si>
  <si>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</si>
  <si>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</si>
  <si>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</si>
  <si>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</si>
  <si>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</si>
  <si>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</si>
  <si>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</si>
  <si>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</si>
  <si>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</si>
  <si>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</si>
  <si>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</si>
  <si>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</si>
  <si>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</si>
  <si>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</si>
  <si>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</si>
  <si>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</si>
  <si>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</si>
  <si>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</si>
  <si>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</si>
  <si>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</si>
  <si>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</si>
  <si>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</si>
  <si>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</si>
  <si>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</si>
  <si>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</si>
  <si>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</si>
  <si>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</si>
  <si>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</si>
  <si>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</si>
  <si>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</si>
  <si>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</si>
  <si>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</si>
  <si>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</si>
  <si>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</si>
  <si>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</si>
  <si>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</si>
  <si>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</si>
  <si>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</si>
  <si>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</si>
  <si>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</si>
  <si>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</si>
  <si>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</si>
  <si>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</si>
  <si>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</si>
  <si>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</si>
  <si>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</si>
  <si>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</si>
  <si>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</si>
  <si>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</si>
  <si>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</si>
  <si>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</si>
  <si>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</si>
  <si>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</si>
  <si>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</si>
  <si>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</si>
  <si>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</si>
  <si>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</si>
  <si>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</si>
  <si>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</si>
  <si>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</si>
  <si>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</si>
  <si>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</si>
  <si>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</si>
  <si>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</si>
  <si>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</si>
  <si>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</si>
  <si>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</si>
  <si>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</si>
  <si>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</si>
  <si>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</si>
  <si>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</si>
  <si>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</si>
  <si>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</si>
  <si>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</si>
  <si>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</si>
  <si>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</si>
  <si>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</si>
  <si>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</si>
  <si>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</si>
  <si>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</si>
  <si>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</si>
  <si>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</si>
  <si>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</si>
  <si>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</si>
  <si>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</si>
  <si>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</si>
  <si>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</si>
  <si>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</si>
  <si>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</si>
  <si>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</si>
  <si>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</si>
  <si>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</si>
  <si>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</si>
  <si>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</si>
  <si>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</si>
  <si>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</si>
  <si>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</si>
  <si>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</si>
  <si>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</si>
  <si>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</si>
  <si>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</si>
  <si>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</si>
  <si>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</si>
  <si>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</si>
  <si>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</si>
  <si>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</si>
  <si>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</si>
  <si>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</si>
  <si>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</si>
  <si>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</si>
  <si>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</si>
  <si>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</si>
  <si>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</si>
  <si>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</si>
  <si>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</si>
  <si>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</si>
  <si>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</si>
  <si>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</si>
  <si>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</si>
  <si>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</si>
  <si>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</si>
  <si>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</si>
  <si>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</si>
  <si>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</si>
  <si>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</si>
  <si>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</si>
  <si>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</si>
  <si>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</si>
  <si>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</si>
  <si>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</si>
  <si>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</si>
  <si>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</si>
  <si>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</si>
  <si>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</si>
  <si>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</si>
  <si>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</si>
  <si>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</si>
  <si>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</si>
  <si>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</si>
  <si>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</si>
  <si>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</si>
  <si>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</si>
  <si>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</si>
  <si>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</si>
  <si>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</si>
  <si>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</si>
  <si>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</si>
  <si>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</si>
  <si>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</si>
  <si>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</si>
  <si>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</si>
  <si>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</si>
  <si>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</si>
  <si>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</si>
  <si>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</si>
  <si>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</si>
  <si>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</si>
  <si>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</si>
  <si>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</si>
  <si>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</si>
  <si>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</si>
  <si>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</si>
  <si>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</si>
  <si>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</si>
  <si>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</si>
  <si>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</si>
  <si>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</si>
  <si>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</si>
  <si>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</si>
  <si>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</si>
  <si>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</si>
  <si>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</si>
  <si>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</si>
  <si>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</si>
  <si>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</si>
  <si>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</si>
  <si>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</si>
  <si>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</si>
  <si>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</si>
  <si>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</si>
  <si>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</si>
  <si>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</si>
  <si>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</si>
  <si>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</si>
  <si>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</si>
  <si>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</si>
  <si>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</si>
  <si>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</si>
  <si>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</si>
  <si>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</si>
  <si>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</si>
  <si>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</si>
  <si>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</si>
  <si>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</si>
  <si>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</si>
  <si>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</si>
  <si>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</si>
  <si>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</si>
  <si>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</si>
  <si>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</si>
  <si>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</si>
  <si>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</si>
  <si>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</si>
  <si>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</si>
  <si>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</si>
  <si>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</si>
  <si>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</si>
  <si>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</si>
  <si>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</si>
  <si>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</si>
  <si>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</si>
  <si>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</si>
  <si>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</si>
  <si>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</si>
  <si>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</si>
  <si>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</si>
  <si>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</si>
  <si>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</si>
  <si>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</si>
  <si>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</si>
  <si>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</si>
  <si>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</si>
  <si>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</si>
  <si>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</si>
  <si>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</si>
  <si>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</si>
  <si>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</si>
  <si>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</si>
  <si>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</si>
  <si>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</si>
  <si>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</si>
  <si>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</si>
  <si>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</si>
  <si>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</si>
  <si>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</si>
  <si>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</si>
  <si>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</si>
  <si>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</si>
  <si>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</si>
  <si>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</si>
  <si>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</si>
  <si>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</si>
  <si>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</si>
  <si>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</si>
  <si>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</si>
  <si>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</si>
  <si>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</si>
  <si>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</si>
  <si>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</si>
  <si>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</si>
  <si>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</si>
  <si>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</si>
  <si>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</si>
  <si>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</si>
  <si>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</si>
  <si>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</si>
  <si>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</si>
  <si>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</si>
  <si>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</si>
  <si>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</si>
  <si>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</si>
  <si>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</si>
  <si>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</si>
  <si>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</si>
  <si>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</si>
  <si>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</si>
  <si>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</si>
  <si>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</si>
  <si>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</si>
  <si>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</si>
  <si>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</si>
  <si>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</si>
  <si>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</si>
  <si>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</si>
  <si>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</si>
  <si>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</si>
  <si>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</si>
  <si>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</si>
  <si>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</si>
  <si>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</si>
  <si>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</si>
  <si>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</si>
  <si>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</si>
  <si>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</si>
  <si>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</si>
  <si>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</si>
  <si>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</si>
  <si>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</si>
  <si>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</si>
  <si>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</si>
  <si>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</si>
  <si>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</si>
  <si>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</si>
  <si>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</si>
  <si>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</si>
  <si>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</si>
  <si>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</si>
  <si>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</si>
  <si>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</si>
  <si>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</si>
  <si>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</si>
  <si>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</si>
  <si>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</si>
  <si>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</si>
  <si>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</si>
  <si>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</si>
  <si>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</si>
  <si>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</si>
  <si>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</si>
  <si>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</si>
  <si>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</si>
  <si>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</si>
  <si>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</si>
  <si>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</si>
  <si>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</si>
  <si>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</si>
  <si>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</si>
  <si>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</si>
  <si>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</si>
  <si>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</si>
  <si>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</si>
  <si>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</si>
  <si>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</si>
  <si>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</si>
  <si>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</si>
  <si>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</si>
  <si>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</si>
  <si>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</si>
  <si>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</si>
  <si>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</si>
  <si>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</si>
  <si>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</si>
  <si>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</si>
  <si>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</si>
  <si>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</si>
  <si>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</si>
  <si>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</si>
  <si>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</si>
  <si>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</si>
  <si>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</si>
  <si>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</si>
  <si>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</si>
  <si>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</si>
  <si>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</si>
  <si>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</si>
  <si>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</si>
  <si>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</si>
  <si>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</si>
  <si>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</si>
  <si>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</si>
  <si>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</si>
  <si>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</si>
  <si>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</si>
  <si>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</si>
  <si>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</si>
  <si>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</si>
  <si>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</si>
  <si>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</si>
  <si>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</si>
  <si>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</si>
  <si>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</si>
  <si>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</si>
  <si>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</si>
  <si>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</si>
  <si>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</si>
  <si>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</si>
  <si>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</si>
  <si>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</si>
  <si>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</si>
  <si>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</si>
  <si>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</si>
  <si>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</si>
  <si>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</si>
  <si>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</si>
  <si>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</si>
  <si>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</si>
  <si>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</si>
  <si>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</si>
  <si>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</si>
  <si>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</si>
  <si>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</si>
  <si>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</si>
  <si>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</si>
  <si>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</si>
  <si>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</si>
  <si>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</si>
  <si>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</si>
  <si>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</si>
  <si>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</si>
  <si>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</si>
  <si>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</si>
  <si>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</si>
  <si>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</si>
  <si>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</si>
  <si>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</si>
  <si>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</si>
  <si>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</si>
  <si>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</si>
  <si>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</si>
  <si>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</si>
  <si>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</si>
  <si>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</si>
  <si>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</si>
  <si>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</si>
  <si>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</si>
  <si>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</si>
  <si>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</si>
  <si>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</si>
  <si>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</si>
  <si>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</si>
  <si>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</si>
  <si>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</si>
  <si>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</si>
  <si>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</si>
  <si>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</si>
  <si>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</si>
  <si>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</si>
  <si>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</si>
  <si>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</si>
  <si>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</si>
  <si>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</si>
  <si>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</si>
  <si>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</si>
  <si>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</si>
  <si>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</si>
  <si>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</si>
  <si>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</si>
  <si>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</si>
  <si>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</si>
  <si>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</si>
  <si>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</si>
  <si>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</si>
  <si>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</si>
  <si>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</si>
  <si>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</si>
  <si>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</si>
  <si>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</si>
  <si>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</si>
  <si>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</si>
  <si>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</si>
  <si>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</si>
  <si>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</si>
  <si>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</si>
  <si>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</si>
  <si>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</si>
  <si>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</si>
  <si>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</si>
  <si>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</si>
  <si>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</si>
  <si>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</si>
  <si>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</si>
  <si>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</si>
  <si>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</si>
  <si>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</si>
  <si>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</si>
  <si>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</si>
  <si>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</si>
  <si>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</si>
  <si>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</si>
  <si>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</si>
  <si>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</si>
  <si>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</si>
  <si>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</si>
  <si>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</si>
  <si>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</si>
  <si>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</si>
  <si>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</si>
  <si>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</si>
  <si>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</si>
  <si>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</si>
  <si>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</si>
  <si>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</si>
  <si>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</si>
  <si>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</si>
  <si>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</si>
  <si>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</si>
  <si>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</si>
  <si>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</si>
  <si>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</si>
  <si>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</si>
  <si>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</si>
  <si>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</si>
  <si>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</si>
  <si>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</si>
  <si>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</si>
  <si>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</si>
  <si>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</si>
  <si>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</si>
  <si>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</si>
  <si>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</si>
  <si>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</si>
  <si>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</si>
  <si>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</si>
  <si>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</si>
  <si>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</si>
  <si>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</si>
  <si>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</si>
  <si>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</si>
  <si>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</si>
  <si>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</si>
  <si>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</si>
  <si>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</si>
  <si>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</si>
  <si>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</si>
  <si>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</si>
  <si>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</si>
  <si>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</si>
  <si>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</si>
  <si>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</si>
  <si>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</si>
  <si>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</si>
  <si>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</si>
  <si>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</si>
  <si>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</si>
  <si>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</si>
  <si>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</si>
  <si>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</si>
  <si>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</si>
  <si>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</si>
  <si>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</si>
  <si>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</si>
  <si>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</si>
  <si>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</si>
  <si>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</si>
  <si>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</si>
  <si>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</si>
  <si>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</si>
  <si>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</si>
  <si>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</si>
  <si>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</si>
  <si>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</si>
  <si>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</si>
  <si>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</si>
  <si>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</si>
  <si>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</si>
  <si>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</si>
  <si>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</si>
  <si>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</si>
  <si>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</si>
  <si>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</si>
  <si>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</si>
  <si>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</si>
  <si>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</si>
  <si>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</si>
  <si>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</si>
  <si>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</si>
  <si>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</si>
  <si>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</si>
  <si>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</si>
  <si>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</si>
  <si>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</si>
  <si>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</si>
  <si>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</si>
  <si>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</si>
  <si>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</si>
  <si>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</si>
  <si>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</si>
  <si>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</si>
  <si>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</si>
  <si>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</si>
  <si>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</si>
  <si>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</si>
  <si>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</si>
  <si>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</si>
  <si>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</si>
  <si>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</si>
  <si>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</si>
  <si>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</si>
  <si>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</si>
  <si>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</si>
  <si>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</si>
  <si>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</si>
  <si>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</si>
  <si>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</si>
  <si>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</si>
  <si>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</si>
  <si>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</si>
  <si>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</si>
  <si>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</si>
  <si>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</si>
  <si>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</si>
  <si>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</si>
  <si>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</si>
  <si>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</si>
  <si>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</si>
  <si>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</si>
  <si>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</si>
  <si>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</si>
  <si>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</si>
  <si>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</si>
  <si>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</si>
  <si>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</si>
  <si>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</si>
  <si>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</si>
  <si>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</si>
  <si>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</si>
  <si>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</si>
  <si>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</si>
  <si>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</si>
  <si>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</si>
  <si>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</si>
  <si>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</si>
  <si>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</si>
  <si>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</si>
  <si>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</si>
  <si>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</si>
  <si>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</si>
  <si>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</si>
  <si>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</si>
  <si>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</si>
  <si>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</si>
  <si>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</si>
  <si>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</si>
  <si>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</si>
  <si>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</si>
  <si>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</si>
  <si>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</si>
  <si>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</si>
  <si>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</si>
  <si>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</si>
  <si>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</si>
  <si>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</si>
  <si>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</si>
  <si>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</si>
  <si>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</si>
  <si>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</si>
  <si>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</si>
  <si>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</si>
  <si>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</si>
  <si>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</si>
  <si>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</si>
  <si>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</si>
  <si>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</si>
  <si>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</si>
  <si>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</si>
  <si>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</si>
  <si>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</si>
  <si>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</si>
  <si>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</si>
  <si>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</si>
  <si>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</si>
  <si>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</si>
  <si>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</si>
  <si>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</si>
  <si>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</si>
  <si>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</si>
  <si>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</si>
  <si>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</si>
  <si>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</si>
  <si>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</si>
  <si>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</si>
  <si>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</si>
  <si>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</si>
  <si>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</si>
  <si>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</si>
  <si>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</si>
  <si>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</si>
  <si>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</si>
  <si>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</si>
  <si>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</si>
  <si>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</si>
  <si>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</si>
  <si>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</si>
  <si>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</si>
  <si>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</si>
  <si>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</si>
  <si>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</si>
  <si>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</si>
  <si>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</si>
  <si>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</si>
  <si>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</si>
  <si>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</si>
  <si>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</si>
  <si>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</si>
  <si>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</si>
  <si>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</si>
  <si>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</si>
  <si>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</si>
  <si>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</si>
  <si>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</si>
  <si>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</si>
  <si>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</si>
  <si>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</si>
  <si>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</si>
  <si>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</si>
  <si>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</si>
  <si>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</si>
  <si>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</si>
  <si>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</si>
  <si>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</si>
  <si>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</si>
  <si>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</si>
  <si>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</si>
  <si>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</si>
  <si>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</si>
  <si>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</si>
  <si>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</si>
  <si>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</si>
  <si>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</si>
  <si>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</si>
  <si>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</si>
  <si>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</si>
  <si>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</si>
  <si>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</si>
  <si>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</si>
  <si>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</si>
  <si>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</si>
  <si>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</si>
  <si>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</si>
  <si>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</si>
  <si>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</si>
  <si>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</si>
  <si>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</si>
  <si>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</si>
  <si>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</si>
  <si>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</si>
  <si>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</si>
  <si>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</si>
  <si>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</si>
  <si>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</si>
  <si>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</si>
  <si>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</si>
  <si>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</si>
  <si>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</si>
  <si>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</si>
  <si>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</si>
  <si>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</si>
  <si>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</si>
  <si>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</si>
  <si>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</si>
  <si>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</si>
  <si>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</si>
  <si>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</si>
  <si>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</si>
  <si>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</si>
  <si>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</si>
  <si>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</si>
  <si>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</si>
  <si>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</si>
  <si>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</si>
  <si>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</si>
  <si>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</si>
  <si>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</si>
  <si>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</si>
  <si>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</si>
  <si>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</si>
  <si>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</si>
  <si>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</si>
  <si>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</si>
  <si>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</si>
  <si>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</si>
  <si>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</si>
  <si>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</si>
  <si>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</si>
  <si>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</si>
  <si>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</si>
  <si>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</si>
  <si>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</si>
  <si>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</si>
  <si>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</si>
  <si>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</si>
  <si>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</si>
  <si>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</si>
  <si>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</si>
  <si>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</si>
  <si>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</si>
  <si>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</si>
  <si>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</si>
  <si>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</si>
  <si>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</si>
  <si>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</si>
  <si>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</si>
  <si>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</si>
  <si>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</si>
  <si>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</si>
  <si>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</si>
  <si>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</si>
  <si>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</si>
  <si>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</si>
  <si>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</si>
  <si>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</si>
  <si>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</si>
  <si>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</si>
  <si>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</si>
  <si>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</si>
  <si>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</si>
  <si>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</si>
  <si>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</si>
  <si>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</si>
  <si>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</si>
  <si>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</si>
  <si>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</si>
  <si>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</si>
  <si>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</si>
  <si>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</si>
  <si>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</si>
  <si>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</si>
  <si>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</si>
  <si>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</si>
  <si>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</si>
  <si>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</si>
  <si>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</si>
  <si>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</si>
  <si>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</si>
  <si>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</si>
  <si>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</si>
  <si>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</si>
  <si>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</si>
  <si>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</si>
  <si>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</si>
  <si>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</si>
  <si>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</si>
  <si>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</si>
  <si>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</si>
  <si>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</si>
  <si>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</si>
  <si>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</si>
  <si>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</si>
  <si>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</si>
  <si>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</si>
  <si>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</si>
  <si>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</si>
  <si>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</si>
  <si>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</si>
  <si>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</si>
  <si>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</si>
  <si>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</si>
  <si>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</si>
  <si>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</si>
  <si>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</si>
  <si>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</si>
  <si>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</si>
  <si>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</si>
  <si>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</si>
  <si>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</si>
  <si>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</si>
  <si>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</si>
  <si>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</si>
  <si>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</si>
  <si>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</si>
  <si>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</si>
  <si>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</si>
  <si>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</si>
  <si>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</si>
  <si>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</si>
  <si>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</si>
  <si>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</si>
  <si>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</si>
  <si>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</si>
  <si>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</si>
  <si>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</si>
  <si>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</si>
  <si>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</si>
  <si>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</si>
  <si>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</si>
  <si>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</si>
  <si>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</si>
  <si>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</si>
  <si>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</si>
  <si>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</si>
  <si>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</si>
  <si>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</si>
  <si>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</si>
  <si>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</si>
  <si>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</si>
  <si>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</si>
  <si>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</si>
  <si>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</si>
  <si>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</si>
  <si>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</si>
  <si>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</si>
  <si>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</si>
  <si>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</si>
  <si>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</si>
  <si>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</si>
  <si>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</si>
  <si>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</si>
  <si>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</si>
  <si>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</si>
  <si>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</si>
  <si>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</si>
  <si>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</si>
  <si>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</si>
  <si>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</si>
  <si>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</si>
  <si>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</si>
  <si>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</si>
  <si>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</si>
  <si>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</si>
  <si>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</si>
  <si>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</si>
  <si>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</si>
  <si>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</si>
  <si>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</si>
  <si>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</si>
  <si>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</si>
  <si>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</si>
  <si>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</si>
  <si>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</si>
  <si>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</si>
  <si>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</si>
  <si>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</si>
  <si>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</si>
  <si>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</si>
  <si>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</si>
  <si>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</si>
  <si>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</si>
  <si>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</si>
  <si>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</si>
  <si>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</si>
  <si>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</si>
  <si>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</si>
  <si>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</si>
  <si>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</si>
  <si>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</si>
  <si>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</si>
  <si>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</si>
  <si>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</si>
  <si>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</si>
  <si>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</si>
  <si>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</si>
  <si>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</si>
  <si>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</si>
  <si>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</si>
  <si>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</si>
  <si>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</si>
  <si>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</si>
  <si>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</si>
  <si>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</si>
  <si>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</si>
  <si>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</si>
  <si>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</si>
  <si>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</si>
  <si>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</si>
  <si>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</si>
  <si>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</si>
  <si>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</si>
  <si>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</si>
  <si>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</si>
  <si>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</si>
  <si>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</si>
  <si>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</si>
  <si>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</si>
  <si>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</si>
  <si>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</si>
  <si>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</si>
  <si>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</si>
  <si>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</si>
  <si>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</si>
  <si>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</si>
  <si>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</si>
  <si>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</si>
  <si>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</si>
  <si>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</si>
  <si>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</si>
  <si>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</si>
  <si>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</si>
  <si>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</si>
  <si>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</si>
  <si>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</si>
  <si>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</si>
  <si>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</si>
  <si>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</si>
  <si>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</si>
  <si>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</si>
  <si>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</si>
  <si>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</si>
  <si>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</si>
  <si>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</si>
  <si>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</si>
  <si>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</si>
  <si>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</si>
  <si>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</si>
  <si>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</si>
  <si>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</si>
  <si>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</si>
  <si>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</si>
  <si>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</si>
  <si>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</si>
  <si>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</si>
  <si>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</si>
  <si>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</si>
  <si>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</si>
  <si>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</si>
  <si>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</si>
  <si>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</si>
  <si>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</si>
  <si>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</si>
  <si>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</si>
  <si>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</si>
  <si>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</si>
  <si>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</si>
  <si>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</si>
  <si>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</si>
  <si>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</si>
  <si>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</si>
  <si>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</si>
  <si>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</si>
  <si>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</si>
  <si>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</si>
  <si>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</si>
  <si>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</si>
  <si>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</si>
  <si>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</si>
  <si>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</si>
  <si>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</si>
  <si>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</si>
  <si>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</si>
  <si>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</si>
  <si>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</si>
  <si>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</si>
  <si>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</si>
  <si>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</si>
  <si>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</si>
  <si>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</si>
  <si>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</si>
  <si>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</si>
  <si>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</si>
  <si>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</si>
  <si>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</si>
  <si>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</si>
  <si>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</si>
  <si>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</si>
  <si>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</si>
  <si>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</si>
  <si>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</si>
  <si>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</si>
  <si>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</si>
  <si>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</si>
  <si>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</si>
  <si>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</si>
  <si>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</si>
  <si>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</si>
  <si>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</si>
  <si>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</si>
  <si>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</si>
  <si>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</si>
  <si>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</si>
  <si>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</si>
  <si>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</si>
  <si>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</si>
  <si>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</si>
  <si>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</si>
  <si>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</si>
  <si>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</si>
  <si>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</si>
  <si>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</si>
  <si>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</si>
  <si>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</si>
  <si>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</si>
  <si>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</si>
  <si>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</si>
  <si>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</si>
  <si>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</si>
  <si>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</si>
  <si>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</si>
  <si>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</si>
  <si>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</si>
  <si>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</si>
  <si>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</si>
  <si>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</si>
  <si>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</si>
  <si>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</si>
  <si>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</si>
  <si>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</si>
  <si>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</si>
  <si>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</si>
  <si>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</si>
  <si>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</si>
  <si>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</si>
  <si>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</si>
  <si>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</si>
  <si>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</si>
  <si>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</si>
  <si>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</si>
  <si>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</si>
  <si>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</si>
  <si>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</si>
  <si>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</si>
  <si>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</si>
  <si>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</si>
  <si>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</si>
  <si>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</si>
  <si>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</si>
  <si>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</si>
  <si>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</si>
  <si>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</si>
  <si>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</si>
  <si>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</si>
  <si>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</si>
  <si>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</si>
  <si>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</si>
  <si>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</si>
  <si>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</si>
  <si>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</si>
  <si>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</si>
  <si>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</si>
  <si>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</si>
  <si>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</si>
  <si>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</si>
  <si>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</si>
  <si>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</si>
  <si>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</si>
  <si>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</si>
  <si>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</si>
  <si>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</si>
  <si>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</si>
  <si>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</si>
  <si>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</si>
  <si>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</si>
  <si>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</si>
  <si>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</si>
  <si>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</si>
  <si>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</si>
  <si>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</si>
  <si>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</si>
  <si>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</si>
  <si>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</si>
  <si>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</si>
  <si>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</si>
  <si>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</si>
  <si>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</si>
  <si>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</si>
  <si>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</si>
  <si>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</si>
  <si>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</si>
  <si>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</si>
  <si>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</si>
  <si>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</si>
  <si>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</si>
  <si>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</si>
  <si>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</si>
  <si>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</si>
  <si>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</si>
  <si>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</si>
  <si>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</si>
  <si>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</si>
  <si>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</si>
  <si>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</si>
  <si>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</si>
  <si>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</si>
  <si>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</si>
  <si>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</si>
  <si>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</si>
  <si>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</si>
  <si>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</si>
  <si>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</si>
  <si>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</si>
  <si>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</si>
  <si>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</si>
  <si>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</si>
  <si>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</si>
  <si>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</si>
  <si>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</si>
  <si>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</si>
  <si>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</si>
  <si>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</si>
  <si>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</si>
  <si>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</si>
  <si>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</si>
  <si>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</si>
  <si>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</si>
  <si>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</si>
  <si>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</si>
  <si>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</si>
  <si>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</si>
  <si>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</si>
  <si>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</si>
  <si>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</si>
  <si>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</si>
  <si>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</si>
  <si>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</si>
  <si>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</si>
  <si>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</si>
  <si>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</si>
  <si>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</si>
  <si>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</si>
  <si>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</si>
  <si>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</si>
  <si>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</si>
  <si>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</si>
  <si>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</si>
  <si>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</si>
  <si>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</si>
  <si>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</si>
  <si>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</si>
  <si>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</si>
  <si>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</si>
  <si>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</si>
  <si>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</si>
  <si>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</si>
  <si>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</si>
  <si>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</si>
  <si>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</si>
  <si>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</si>
  <si>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</si>
  <si>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</si>
  <si>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</si>
  <si>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</si>
  <si>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</si>
  <si>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</si>
  <si>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</si>
  <si>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</si>
  <si>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</si>
  <si>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</si>
  <si>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</si>
  <si>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</si>
  <si>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</si>
  <si>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</si>
  <si>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</si>
  <si>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</si>
  <si>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</si>
  <si>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</si>
  <si>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</si>
  <si>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</si>
  <si>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</si>
  <si>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</si>
  <si>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</si>
  <si>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</si>
  <si>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</si>
  <si>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</si>
  <si>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</si>
  <si>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</si>
  <si>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</si>
  <si>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</si>
  <si>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</si>
  <si>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</si>
  <si>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</si>
  <si>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</si>
  <si>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</si>
  <si>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</si>
  <si>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</si>
  <si>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</si>
  <si>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</si>
  <si>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</si>
  <si>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</si>
  <si>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</si>
  <si>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</si>
  <si>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</si>
  <si>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</si>
  <si>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</si>
  <si>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</si>
  <si>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</si>
  <si>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</si>
  <si>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</si>
  <si>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</si>
  <si>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</si>
  <si>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</si>
  <si>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</si>
  <si>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</si>
  <si>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</si>
  <si>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</si>
  <si>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</si>
  <si>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</si>
  <si>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</si>
  <si>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</si>
  <si>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</si>
  <si>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</si>
  <si>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</si>
  <si>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</si>
  <si>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</si>
  <si>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</si>
  <si>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</si>
  <si>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</si>
  <si>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</si>
  <si>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</si>
  <si>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</si>
  <si>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</si>
  <si>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</si>
  <si>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</si>
  <si>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</si>
  <si>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</si>
  <si>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</si>
  <si>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</si>
  <si>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</si>
  <si>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</si>
  <si>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</si>
  <si>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</si>
  <si>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</si>
  <si>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</si>
  <si>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</si>
  <si>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</si>
  <si>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</si>
  <si>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</si>
  <si>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</si>
  <si>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</si>
  <si>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</si>
  <si>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</si>
  <si>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</si>
  <si>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</si>
  <si>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</si>
  <si>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</si>
  <si>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</si>
  <si>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</si>
  <si>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</si>
  <si>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</si>
  <si>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</si>
  <si>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</si>
  <si>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</si>
  <si>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</si>
  <si>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</si>
  <si>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</si>
  <si>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</si>
  <si>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</si>
  <si>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</si>
  <si>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</si>
  <si>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</si>
  <si>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</si>
  <si>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</si>
  <si>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</si>
  <si>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</si>
  <si>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</si>
  <si>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</si>
  <si>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</si>
  <si>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</si>
  <si>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</si>
  <si>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</si>
  <si>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</si>
  <si>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</si>
  <si>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</si>
  <si>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</si>
  <si>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</si>
  <si>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</si>
  <si>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</si>
  <si>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</si>
  <si>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</si>
  <si>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</si>
  <si>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</si>
  <si>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</si>
  <si>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</si>
  <si>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</si>
  <si>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</si>
  <si>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</si>
  <si>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</si>
  <si>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</si>
  <si>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</si>
  <si>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</si>
  <si>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</si>
  <si>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</si>
  <si>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</si>
  <si>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</si>
  <si>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</si>
  <si>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</si>
  <si>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</si>
  <si>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</si>
  <si>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</si>
  <si>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</si>
  <si>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</si>
  <si>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</si>
  <si>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</si>
  <si>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</si>
  <si>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</si>
  <si>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</si>
  <si>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</si>
  <si>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</si>
  <si>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</si>
  <si>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</si>
  <si>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</si>
  <si>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</si>
  <si>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</si>
  <si>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</si>
  <si>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</si>
  <si>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</si>
  <si>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</si>
  <si>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</si>
  <si>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</si>
  <si>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</si>
  <si>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</si>
  <si>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</si>
  <si>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</si>
  <si>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</si>
  <si>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</si>
  <si>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</si>
  <si>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</si>
  <si>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</si>
  <si>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</si>
  <si>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</si>
  <si>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</si>
  <si>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</si>
  <si>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</si>
  <si>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</si>
  <si>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</si>
  <si>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</si>
  <si>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</si>
  <si>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</si>
  <si>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</si>
  <si>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</si>
  <si>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</si>
  <si>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</si>
  <si>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</si>
  <si>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</si>
  <si>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</si>
  <si>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</si>
  <si>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</si>
  <si>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</si>
  <si>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</si>
  <si>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</si>
  <si>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</si>
  <si>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</si>
  <si>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</si>
  <si>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</si>
  <si>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</si>
  <si>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</si>
  <si>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</si>
  <si>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</si>
  <si>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</si>
  <si>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</si>
  <si>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</si>
  <si>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</si>
  <si>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</si>
  <si>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</si>
  <si>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</si>
  <si>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</si>
  <si>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</si>
  <si>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</si>
  <si>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</si>
  <si>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</si>
  <si>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</si>
  <si>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</si>
  <si>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</si>
  <si>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</si>
  <si>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</si>
  <si>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</si>
  <si>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</si>
  <si>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</si>
  <si>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</si>
  <si>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</si>
  <si>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</si>
  <si>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</si>
  <si>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</si>
  <si>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</si>
  <si>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</si>
  <si>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</si>
  <si>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</si>
  <si>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</si>
  <si>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</si>
  <si>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</si>
  <si>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</si>
  <si>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</si>
  <si>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</si>
  <si>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</si>
  <si>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</si>
  <si>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</si>
  <si>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</si>
  <si>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</si>
  <si>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</si>
  <si>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</si>
  <si>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</si>
  <si>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</si>
  <si>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</si>
  <si>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</si>
  <si>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</si>
  <si>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</si>
  <si>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</si>
  <si>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</si>
  <si>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</si>
  <si>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</si>
  <si>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</si>
  <si>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</si>
  <si>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</si>
  <si>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</si>
  <si>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</si>
  <si>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</si>
  <si>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</si>
  <si>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</si>
  <si>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</si>
  <si>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</si>
  <si>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</si>
  <si>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</si>
  <si>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</si>
  <si>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</si>
  <si>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</si>
  <si>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</si>
  <si>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</si>
  <si>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</si>
  <si>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</si>
  <si>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</si>
  <si>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</si>
  <si>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</si>
  <si>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</si>
  <si>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</si>
  <si>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</si>
  <si>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</si>
  <si>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</si>
  <si>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</si>
  <si>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</si>
  <si>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</si>
  <si>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</si>
  <si>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</si>
  <si>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</si>
  <si>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</si>
  <si>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</si>
  <si>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</si>
  <si>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</si>
  <si>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</si>
  <si>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</si>
  <si>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</si>
  <si>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</si>
  <si>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</si>
  <si>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</si>
  <si>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</si>
  <si>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</si>
  <si>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</si>
  <si>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</si>
  <si>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</si>
  <si>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</si>
  <si>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</si>
  <si>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</si>
  <si>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</si>
  <si>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</si>
  <si>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</si>
  <si>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</si>
  <si>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</si>
  <si>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</si>
  <si>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</si>
  <si>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</si>
  <si>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</si>
  <si>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</si>
  <si>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</si>
  <si>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</si>
  <si>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</si>
  <si>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</si>
  <si>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</si>
  <si>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</si>
  <si>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</si>
  <si>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</si>
  <si>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</si>
  <si>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</si>
  <si>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</si>
  <si>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</si>
  <si>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</si>
  <si>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</si>
  <si>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</si>
  <si>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</si>
  <si>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</si>
  <si>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</si>
  <si>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</si>
  <si>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</si>
  <si>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</si>
  <si>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</si>
  <si>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</si>
  <si>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</si>
  <si>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</si>
  <si>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</si>
  <si>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</si>
  <si>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</si>
  <si>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</si>
  <si>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</si>
  <si>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</si>
  <si>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</si>
  <si>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</si>
  <si>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</si>
  <si>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</si>
  <si>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</si>
  <si>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</si>
  <si>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</si>
  <si>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</si>
  <si>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</si>
  <si>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</si>
  <si>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</si>
  <si>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</si>
  <si>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</si>
  <si>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</si>
  <si>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</si>
  <si>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</si>
  <si>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</si>
  <si>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</si>
  <si>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</si>
  <si>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</si>
  <si>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</si>
  <si>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</si>
  <si>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</si>
  <si>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</si>
  <si>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</si>
  <si>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</si>
  <si>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</si>
  <si>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</si>
  <si>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</si>
  <si>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</si>
  <si>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</si>
  <si>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</si>
  <si>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</si>
  <si>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</si>
  <si>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</si>
  <si>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</si>
  <si>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</si>
  <si>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</si>
  <si>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</si>
  <si>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</si>
  <si>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</si>
  <si>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</si>
  <si>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</si>
  <si>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</si>
  <si>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</si>
  <si>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</si>
  <si>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</si>
  <si>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</si>
  <si>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</si>
  <si>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</si>
  <si>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</si>
  <si>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</si>
  <si>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</si>
  <si>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</si>
  <si>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</si>
  <si>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</si>
  <si>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</si>
  <si>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</si>
  <si>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</si>
  <si>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</si>
  <si>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</si>
  <si>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</si>
  <si>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</si>
  <si>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</si>
  <si>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</si>
  <si>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</si>
  <si>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</si>
  <si>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</si>
  <si>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</si>
  <si>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</si>
  <si>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</si>
  <si>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</si>
  <si>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</si>
  <si>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</si>
  <si>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</si>
  <si>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</si>
  <si>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</si>
  <si>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</si>
  <si>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</si>
  <si>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</si>
  <si>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</si>
  <si>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</si>
  <si>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</si>
  <si>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</si>
  <si>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</si>
  <si>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</si>
  <si>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</si>
  <si>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</si>
  <si>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</si>
  <si>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</si>
  <si>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</si>
  <si>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</si>
  <si>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</si>
  <si>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</si>
  <si>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</si>
  <si>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</si>
  <si>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</si>
  <si>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</si>
  <si>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</si>
  <si>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</si>
  <si>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</si>
  <si>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</si>
  <si>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</si>
  <si>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</si>
  <si>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</si>
  <si>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</si>
  <si>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</si>
  <si>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</si>
  <si>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</si>
  <si>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</si>
  <si>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</si>
  <si>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</si>
  <si>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</si>
  <si>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</si>
  <si>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</si>
  <si>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</si>
  <si>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</si>
  <si>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</si>
  <si>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</si>
  <si>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</si>
  <si>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</si>
  <si>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</si>
  <si>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</si>
  <si>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</si>
  <si>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</si>
  <si>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</si>
  <si>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</si>
  <si>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</si>
  <si>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</si>
  <si>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</si>
  <si>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</si>
  <si>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</si>
  <si>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</si>
  <si>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</si>
  <si>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</si>
  <si>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</si>
  <si>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</si>
  <si>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</si>
  <si>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</si>
  <si>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</si>
  <si>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</si>
  <si>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</si>
  <si>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</si>
  <si>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</si>
  <si>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</si>
  <si>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</si>
  <si>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</si>
  <si>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</si>
  <si>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</si>
  <si>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</si>
  <si>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</si>
  <si>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</si>
  <si>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</si>
  <si>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</si>
  <si>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</si>
  <si>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</si>
  <si>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</si>
  <si>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</si>
  <si>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</si>
  <si>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</si>
  <si>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</si>
  <si>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</si>
  <si>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</si>
  <si>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</si>
  <si>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</si>
  <si>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</si>
  <si>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</si>
  <si>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</si>
  <si>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</si>
  <si>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</si>
  <si>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</si>
  <si>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</si>
  <si>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</si>
  <si>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</si>
  <si>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</si>
  <si>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</si>
  <si>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</si>
  <si>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</si>
  <si>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</si>
  <si>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</si>
  <si>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</si>
  <si>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</si>
  <si>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</si>
  <si>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</si>
  <si>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</si>
  <si>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</si>
  <si>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</si>
  <si>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</si>
  <si>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</si>
  <si>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</si>
  <si>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</si>
  <si>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</si>
  <si>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</si>
  <si>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</si>
  <si>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</si>
  <si>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</si>
  <si>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</si>
  <si>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</si>
  <si>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</si>
  <si>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</si>
  <si>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</si>
  <si>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</si>
  <si>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</si>
  <si>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</si>
  <si>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</si>
  <si>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</si>
  <si>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</si>
  <si>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</si>
  <si>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</si>
  <si>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</si>
  <si>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</si>
  <si>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</si>
  <si>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</si>
  <si>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</si>
  <si>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</si>
  <si>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</si>
  <si>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</si>
  <si>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</si>
  <si>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</si>
  <si>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</si>
  <si>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</si>
  <si>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</si>
  <si>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</si>
  <si>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</si>
  <si>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</si>
  <si>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</si>
  <si>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</si>
  <si>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</si>
  <si>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</si>
  <si>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</si>
  <si>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</si>
  <si>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</si>
  <si>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</si>
  <si>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</si>
  <si>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</si>
  <si>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</si>
  <si>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</si>
  <si>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</si>
  <si>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</si>
  <si>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</si>
  <si>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</si>
  <si>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</si>
  <si>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</si>
  <si>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</si>
  <si>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</si>
  <si>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</si>
  <si>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</si>
  <si>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</si>
  <si>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</si>
  <si>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</si>
  <si>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</si>
  <si>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</si>
  <si>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</si>
  <si>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</si>
  <si>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</si>
  <si>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</si>
  <si>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</si>
  <si>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</si>
  <si>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</si>
  <si>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</si>
  <si>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</si>
  <si>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</si>
  <si>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</si>
  <si>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</si>
  <si>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</si>
  <si>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</si>
  <si>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</si>
  <si>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</si>
  <si>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</si>
  <si>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</si>
  <si>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</si>
  <si>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</si>
  <si>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</si>
  <si>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</si>
  <si>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</si>
  <si>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</si>
  <si>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</si>
  <si>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</si>
  <si>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</si>
  <si>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</si>
  <si>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</si>
  <si>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</si>
  <si>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</si>
  <si>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</si>
  <si>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</si>
  <si>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</si>
  <si>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</si>
  <si>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</si>
  <si>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</si>
  <si>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</si>
  <si>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</si>
  <si>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</si>
  <si>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</si>
  <si>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</si>
  <si>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</si>
  <si>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</si>
  <si>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</si>
  <si>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</si>
  <si>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</si>
  <si>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</si>
  <si>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</si>
  <si>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</si>
  <si>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</si>
  <si>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</si>
  <si>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</si>
  <si>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</si>
  <si>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</si>
  <si>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</si>
  <si>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</si>
  <si>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</si>
  <si>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</si>
  <si>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</si>
  <si>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</si>
  <si>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</si>
  <si>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</si>
  <si>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</si>
  <si>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</si>
  <si>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</si>
  <si>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</si>
  <si>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</si>
  <si>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</si>
  <si>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</si>
  <si>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</si>
  <si>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</si>
  <si>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</si>
  <si>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</si>
  <si>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</si>
  <si>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</si>
  <si>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</si>
  <si>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</si>
  <si>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</si>
  <si>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</si>
  <si>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</si>
  <si>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</si>
  <si>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</si>
  <si>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</si>
  <si>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</si>
  <si>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</si>
  <si>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</si>
  <si>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</si>
  <si>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</si>
  <si>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</si>
  <si>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</si>
  <si>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</si>
  <si>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</si>
  <si>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</si>
  <si>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</si>
  <si>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</si>
  <si>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</si>
  <si>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</si>
  <si>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</si>
  <si>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</si>
  <si>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</si>
  <si>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</si>
  <si>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</si>
  <si>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</si>
  <si>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</si>
  <si>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</si>
  <si>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</si>
  <si>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</si>
  <si>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</si>
  <si>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</si>
  <si>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</si>
  <si>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</si>
  <si>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</si>
  <si>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</si>
  <si>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</si>
  <si>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</si>
  <si>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</si>
  <si>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</si>
  <si>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</si>
  <si>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</si>
  <si>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</si>
  <si>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</si>
  <si>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</si>
  <si>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</si>
  <si>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</si>
  <si>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</si>
  <si>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</si>
  <si>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</si>
  <si>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</si>
  <si>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</si>
  <si>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</si>
  <si>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</si>
  <si>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</si>
  <si>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</si>
  <si>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</si>
  <si>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</si>
  <si>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</si>
  <si>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</si>
  <si>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</si>
  <si>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</si>
  <si>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</si>
  <si>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</si>
  <si>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</si>
  <si>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</si>
  <si>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</si>
  <si>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</si>
  <si>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</si>
  <si>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</si>
  <si>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</si>
  <si>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</si>
  <si>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</si>
  <si>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</si>
  <si>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</si>
  <si>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</si>
  <si>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</si>
  <si>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</si>
  <si>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</si>
  <si>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</si>
  <si>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</si>
  <si>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</si>
  <si>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</si>
  <si>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</si>
  <si>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</si>
  <si>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</si>
  <si>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</si>
  <si>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</si>
  <si>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</si>
  <si>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</si>
  <si>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</si>
  <si>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</si>
  <si>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</si>
  <si>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</si>
  <si>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</si>
  <si>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</si>
  <si>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</si>
  <si>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</si>
  <si>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</si>
  <si>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</si>
  <si>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</si>
  <si>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</si>
  <si>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</si>
  <si>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</si>
  <si>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</si>
  <si>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</si>
  <si>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</si>
  <si>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</si>
  <si>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</si>
  <si>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</si>
  <si>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</si>
  <si>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</si>
  <si>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</si>
  <si>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</si>
  <si>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</si>
  <si>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</si>
  <si>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</si>
  <si>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</si>
  <si>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</si>
  <si>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</si>
  <si>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</si>
  <si>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</si>
  <si>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</si>
  <si>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</si>
  <si>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</si>
  <si>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</si>
  <si>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</si>
  <si>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</si>
  <si>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</si>
  <si>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</si>
  <si>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</si>
  <si>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</si>
  <si>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</si>
  <si>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</si>
  <si>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</si>
  <si>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</si>
  <si>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</si>
  <si>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</si>
  <si>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</si>
  <si>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</si>
  <si>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</si>
  <si>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</si>
  <si>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</si>
  <si>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</si>
  <si>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</si>
  <si>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</si>
  <si>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</si>
  <si>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</si>
  <si>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</si>
  <si>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</si>
  <si>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</si>
  <si>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</si>
  <si>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</si>
  <si>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</si>
  <si>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</si>
  <si>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</si>
  <si>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</si>
  <si>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</si>
  <si>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</si>
  <si>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</si>
  <si>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</si>
  <si>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</si>
  <si>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</si>
  <si>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</si>
  <si>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</si>
  <si>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</si>
  <si>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</si>
  <si>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</si>
  <si>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</si>
  <si>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</si>
  <si>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</si>
  <si>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</si>
  <si>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</si>
  <si>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</si>
  <si>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</si>
  <si>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</si>
  <si>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</si>
  <si>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</si>
  <si>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</si>
  <si>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</si>
  <si>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</si>
  <si>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</si>
  <si>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</si>
  <si>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</si>
  <si>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</si>
  <si>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</si>
  <si>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</si>
  <si>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</si>
  <si>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</si>
  <si>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</si>
  <si>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</si>
  <si>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</si>
  <si>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</si>
  <si>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</si>
  <si>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</si>
  <si>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</si>
  <si>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</si>
  <si>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</si>
  <si>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</si>
  <si>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</si>
  <si>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</si>
  <si>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</si>
  <si>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</si>
  <si>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</si>
  <si>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</si>
  <si>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</si>
  <si>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</si>
  <si>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</si>
  <si>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</si>
  <si>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</si>
  <si>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</si>
  <si>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</si>
  <si>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</si>
  <si>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</si>
  <si>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</si>
  <si>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</si>
  <si>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</si>
  <si>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</si>
  <si>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</si>
  <si>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</si>
  <si>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</si>
  <si>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</si>
  <si>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</si>
  <si>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</si>
  <si>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</si>
  <si>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</si>
  <si>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</si>
  <si>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</si>
  <si>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</si>
  <si>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</si>
  <si>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</si>
  <si>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</si>
  <si>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</si>
  <si>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</si>
  <si>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</si>
  <si>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</si>
  <si>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</si>
  <si>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</si>
  <si>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</si>
  <si>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</si>
  <si>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</si>
  <si>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</si>
  <si>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</si>
  <si>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</si>
  <si>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</si>
  <si>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</si>
  <si>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</si>
  <si>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</si>
  <si>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</si>
  <si>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</si>
  <si>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</si>
  <si>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</si>
  <si>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</si>
  <si>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</si>
  <si>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</si>
  <si>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</si>
  <si>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</si>
  <si>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</si>
  <si>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</si>
  <si>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</si>
  <si>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</si>
  <si>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</si>
  <si>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</si>
  <si>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</si>
  <si>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</si>
  <si>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</si>
  <si>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</si>
  <si>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</si>
  <si>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</si>
  <si>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</si>
  <si>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</si>
  <si>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</si>
  <si>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</si>
  <si>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</si>
  <si>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</si>
  <si>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</si>
  <si>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</si>
  <si>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</si>
  <si>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</si>
  <si>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</si>
  <si>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</si>
  <si>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</si>
  <si>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</si>
  <si>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</si>
  <si>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</si>
  <si>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</si>
  <si>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</si>
  <si>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</si>
  <si>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</si>
  <si>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</si>
  <si>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</si>
  <si>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</si>
  <si>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</si>
  <si>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</si>
  <si>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</si>
  <si>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</si>
  <si>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</si>
  <si>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</si>
  <si>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</si>
  <si>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</si>
  <si>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</si>
  <si>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</si>
  <si>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</si>
  <si>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</si>
  <si>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</si>
  <si>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</si>
  <si>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</si>
  <si>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</si>
  <si>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</si>
  <si>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</si>
  <si>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</si>
  <si>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</si>
  <si>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</si>
  <si>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</si>
  <si>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</si>
  <si>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</si>
  <si>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</si>
  <si>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</si>
  <si>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</si>
  <si>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</si>
  <si>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</si>
  <si>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</si>
  <si>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</si>
  <si>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</si>
  <si>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</si>
  <si>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</si>
  <si>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</si>
  <si>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</si>
  <si>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</si>
  <si>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</si>
  <si>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</si>
  <si>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</si>
  <si>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</si>
  <si>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</si>
  <si>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</si>
  <si>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</si>
  <si>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</si>
  <si>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</si>
  <si>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</si>
  <si>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</si>
  <si>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</si>
  <si>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</si>
  <si>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</si>
  <si>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</si>
  <si>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</si>
  <si>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</si>
  <si>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</si>
  <si>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</si>
  <si>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</si>
  <si>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</si>
  <si>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</si>
  <si>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</si>
  <si>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</si>
  <si>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</si>
  <si>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</si>
  <si>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</si>
  <si>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</si>
  <si>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</si>
  <si>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</si>
  <si>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</si>
  <si>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</si>
  <si>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</si>
  <si>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</si>
  <si>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</si>
  <si>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</si>
  <si>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</si>
  <si>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</si>
  <si>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</si>
  <si>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</si>
  <si>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</si>
  <si>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</si>
  <si>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</si>
  <si>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</si>
  <si>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</si>
  <si>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</si>
  <si>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</si>
  <si>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</si>
  <si>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</si>
  <si>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</si>
  <si>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</si>
  <si>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</si>
  <si>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</si>
  <si>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</si>
  <si>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</si>
  <si>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</si>
  <si>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</si>
  <si>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</si>
  <si>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</si>
  <si>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</si>
  <si>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</si>
  <si>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</si>
  <si>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</si>
  <si>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</si>
  <si>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</si>
  <si>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</si>
  <si>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</si>
  <si>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</si>
  <si>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</si>
  <si>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</si>
  <si>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</si>
  <si>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</si>
  <si>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</si>
  <si>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</si>
  <si>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</si>
  <si>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</si>
  <si>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</si>
  <si>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</si>
  <si>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</si>
  <si>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</si>
  <si>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</si>
  <si>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</si>
  <si>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</si>
  <si>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</si>
  <si>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</si>
  <si>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</si>
  <si>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</si>
  <si>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</si>
  <si>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</si>
  <si>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</si>
  <si>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</si>
  <si>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</si>
  <si>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</si>
  <si>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</si>
  <si>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</si>
  <si>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</si>
  <si>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</si>
  <si>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</si>
  <si>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</si>
  <si>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</si>
  <si>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</si>
  <si>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</si>
  <si>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</si>
  <si>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</si>
  <si>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</si>
  <si>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</si>
  <si>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</si>
  <si>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</si>
  <si>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</si>
  <si>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</si>
  <si>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</si>
  <si>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</si>
  <si>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</si>
  <si>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</si>
  <si>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</si>
  <si>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</si>
  <si>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</si>
  <si>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</si>
  <si>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</si>
  <si>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</si>
  <si>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</si>
  <si>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</si>
  <si>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</si>
  <si>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</si>
  <si>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</si>
  <si>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</si>
  <si>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</si>
  <si>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</si>
  <si>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</si>
  <si>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</si>
  <si>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</si>
  <si>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</si>
  <si>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</si>
  <si>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</si>
  <si>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</si>
  <si>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</si>
  <si>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</si>
  <si>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</si>
  <si>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</si>
  <si>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</si>
  <si>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</si>
  <si>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</si>
  <si>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</si>
  <si>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</si>
  <si>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</si>
  <si>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</si>
  <si>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</si>
  <si>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</si>
  <si>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</si>
  <si>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</si>
  <si>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</si>
  <si>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</si>
  <si>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</si>
  <si>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</si>
  <si>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</si>
  <si>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</si>
  <si>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</si>
  <si>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</si>
  <si>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</si>
  <si>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</si>
  <si>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</si>
  <si>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</si>
  <si>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</si>
  <si>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</si>
  <si>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</si>
  <si>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</si>
  <si>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</si>
  <si>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</si>
  <si>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</si>
  <si>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</si>
  <si>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</si>
  <si>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</si>
  <si>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</si>
  <si>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</si>
  <si>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</si>
  <si>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</si>
  <si>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</si>
  <si>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</si>
  <si>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</si>
  <si>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</si>
  <si>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</si>
  <si>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</si>
  <si>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</si>
  <si>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</si>
  <si>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</si>
  <si>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</si>
  <si>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</si>
  <si>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</si>
  <si>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</si>
  <si>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</si>
  <si>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</si>
  <si>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</si>
  <si>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</si>
  <si>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</si>
  <si>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</si>
  <si>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</si>
  <si>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</si>
  <si>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</si>
  <si>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</si>
  <si>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</si>
  <si>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</si>
  <si>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</si>
  <si>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</si>
  <si>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</si>
  <si>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</si>
  <si>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</si>
  <si>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</si>
  <si>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</si>
  <si>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</si>
  <si>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</si>
  <si>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</si>
  <si>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</si>
  <si>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</si>
  <si>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</si>
  <si>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</si>
  <si>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</si>
  <si>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</si>
  <si>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</si>
  <si>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</si>
  <si>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</si>
  <si>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</si>
  <si>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</si>
  <si>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</si>
  <si>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</si>
  <si>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</si>
  <si>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</si>
  <si>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</si>
  <si>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</si>
  <si>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</si>
  <si>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</si>
  <si>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</si>
  <si>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</si>
  <si>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</si>
  <si>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</si>
  <si>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</si>
  <si>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</si>
  <si>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</si>
  <si>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</si>
  <si>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</si>
  <si>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</si>
  <si>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</si>
  <si>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</si>
  <si>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</si>
  <si>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</si>
  <si>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</si>
  <si>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</si>
  <si>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</si>
  <si>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</si>
  <si>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</si>
  <si>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</si>
  <si>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</si>
  <si>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</si>
  <si>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</si>
  <si>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</si>
  <si>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</si>
  <si>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</si>
  <si>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</si>
  <si>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</si>
  <si>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</si>
  <si>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</si>
  <si>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</si>
  <si>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</si>
  <si>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</si>
  <si>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</si>
  <si>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</si>
  <si>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</si>
  <si>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</si>
  <si>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</si>
  <si>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</si>
  <si>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</si>
  <si>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</si>
  <si>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</si>
  <si>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</si>
  <si>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</si>
  <si>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</si>
  <si>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</si>
  <si>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</si>
  <si>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</si>
  <si>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</si>
  <si>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</si>
  <si>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</si>
  <si>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</si>
  <si>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</si>
  <si>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</si>
  <si>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</si>
  <si>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</si>
  <si>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</si>
  <si>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</si>
  <si>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</si>
  <si>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</si>
  <si>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</si>
  <si>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</si>
  <si>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</si>
  <si>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</si>
  <si>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</si>
  <si>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</si>
  <si>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</si>
  <si>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</si>
  <si>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</si>
  <si>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</si>
  <si>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</si>
  <si>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</si>
  <si>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</si>
  <si>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</si>
  <si>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</si>
  <si>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</si>
  <si>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</si>
  <si>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</si>
  <si>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</si>
  <si>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</si>
  <si>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</si>
  <si>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</si>
  <si>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</si>
  <si>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</si>
  <si>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</si>
  <si>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</si>
  <si>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</si>
  <si>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</si>
  <si>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</si>
  <si>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</si>
  <si>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</si>
  <si>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</si>
  <si>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</si>
  <si>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</si>
  <si>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</si>
  <si>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</si>
  <si>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</si>
  <si>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</si>
  <si>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</si>
  <si>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</si>
  <si>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</si>
  <si>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</si>
  <si>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</si>
  <si>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</si>
  <si>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</si>
  <si>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</si>
  <si>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</si>
  <si>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</si>
  <si>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</si>
  <si>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</si>
  <si>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</si>
  <si>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</si>
  <si>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</si>
  <si>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</si>
  <si>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</si>
  <si>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</si>
  <si>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</si>
  <si>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</si>
  <si>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</si>
  <si>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</si>
  <si>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</si>
  <si>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</si>
  <si>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</si>
  <si>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</si>
  <si>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</si>
  <si>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</si>
  <si>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</si>
  <si>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</si>
  <si>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</si>
  <si>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</si>
  <si>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</si>
  <si>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</si>
  <si>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</si>
  <si>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</si>
  <si>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</si>
  <si>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</si>
  <si>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</si>
  <si>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</si>
  <si>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</si>
  <si>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</si>
  <si>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</si>
  <si>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</si>
  <si>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</si>
  <si>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</si>
  <si>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</si>
  <si>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</si>
  <si>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</si>
  <si>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</si>
  <si>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</si>
  <si>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</si>
  <si>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</si>
  <si>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</si>
  <si>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</si>
  <si>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</si>
  <si>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</si>
  <si>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</si>
  <si>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</si>
  <si>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</si>
  <si>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</si>
  <si>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</si>
  <si>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</si>
  <si>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</si>
  <si>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</si>
  <si>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</si>
  <si>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</si>
  <si>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</si>
  <si>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</si>
  <si>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</si>
  <si>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</si>
  <si>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</si>
  <si>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</si>
  <si>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</si>
  <si>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</si>
  <si>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</si>
  <si>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</si>
  <si>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</si>
  <si>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</si>
  <si>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</si>
  <si>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</si>
  <si>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</si>
  <si>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</si>
  <si>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</si>
  <si>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</si>
  <si>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</si>
  <si>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</si>
  <si>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</si>
  <si>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</si>
  <si>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</si>
  <si>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</si>
  <si>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</si>
  <si>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</si>
  <si>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</si>
  <si>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</si>
  <si>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</si>
  <si>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</si>
  <si>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</si>
  <si>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</si>
  <si>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</si>
  <si>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</si>
  <si>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</si>
  <si>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</si>
  <si>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</si>
  <si>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</si>
  <si>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</si>
  <si>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</si>
  <si>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</si>
  <si>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</si>
  <si>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</si>
  <si>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</si>
  <si>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</si>
  <si>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</si>
  <si>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</si>
  <si>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</si>
  <si>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</si>
  <si>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</si>
  <si>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</si>
  <si>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</si>
  <si>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</si>
  <si>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</si>
  <si>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</si>
  <si>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</si>
  <si>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</si>
  <si>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</si>
  <si>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</si>
  <si>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</si>
  <si>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</si>
  <si>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</si>
  <si>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</si>
  <si>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</si>
  <si>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</si>
  <si>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</si>
  <si>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</si>
  <si>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</si>
  <si>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</si>
  <si>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</si>
  <si>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</si>
  <si>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</si>
  <si>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</si>
  <si>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</si>
  <si>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</si>
  <si>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</si>
  <si>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</si>
  <si>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</si>
  <si>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</si>
  <si>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</si>
  <si>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</si>
  <si>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</si>
  <si>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</si>
  <si>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</si>
  <si>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</si>
  <si>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</si>
  <si>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</si>
  <si>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</si>
  <si>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</si>
  <si>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</si>
  <si>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</si>
  <si>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</si>
  <si>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</si>
  <si>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</si>
  <si>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</si>
  <si>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</si>
  <si>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</si>
  <si>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</si>
  <si>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</si>
  <si>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</si>
  <si>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</si>
  <si>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</si>
  <si>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</si>
  <si>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</si>
  <si>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</si>
  <si>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</si>
  <si>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</si>
  <si>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</si>
  <si>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</si>
  <si>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</si>
  <si>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</si>
  <si>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</si>
  <si>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</si>
  <si>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</si>
  <si>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</si>
  <si>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</si>
  <si>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</si>
  <si>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</si>
  <si>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</si>
  <si>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</si>
  <si>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</si>
  <si>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</si>
  <si>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</si>
  <si>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</si>
  <si>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</si>
  <si>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</si>
  <si>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</si>
  <si>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</si>
  <si>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</si>
  <si>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</si>
  <si>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</si>
  <si>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</si>
  <si>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</si>
  <si>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</si>
  <si>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</si>
  <si>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</si>
  <si>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</si>
  <si>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</si>
  <si>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</si>
  <si>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</si>
  <si>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</si>
  <si>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</si>
  <si>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</si>
  <si>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</si>
  <si>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</si>
  <si>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</si>
  <si>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</si>
  <si>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</si>
  <si>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</si>
  <si>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</si>
  <si>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</si>
  <si>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</si>
  <si>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</si>
  <si>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</si>
  <si>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</si>
  <si>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</si>
  <si>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</si>
  <si>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</si>
  <si>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</si>
  <si>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</si>
  <si>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</si>
  <si>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</si>
  <si>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</si>
  <si>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</si>
  <si>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</si>
  <si>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</si>
  <si>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</si>
  <si>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</si>
  <si>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</si>
  <si>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</si>
  <si>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</si>
  <si>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</si>
  <si>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</si>
  <si>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</si>
  <si>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</si>
  <si>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</si>
  <si>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</si>
  <si>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</si>
  <si>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</si>
  <si>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</si>
  <si>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</si>
  <si>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</si>
  <si>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</si>
  <si>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</si>
  <si>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</si>
  <si>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</si>
  <si>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</si>
  <si>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</si>
  <si>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</si>
  <si>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</si>
  <si>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</si>
  <si>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</si>
  <si>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</si>
  <si>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</si>
  <si>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</si>
  <si>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</si>
  <si>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</si>
  <si>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</si>
  <si>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</si>
  <si>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</si>
  <si>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</si>
  <si>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</si>
  <si>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</si>
  <si>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</si>
  <si>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</si>
  <si>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</si>
  <si>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</si>
  <si>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</si>
  <si>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</si>
  <si>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</si>
  <si>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</si>
  <si>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</si>
  <si>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</si>
  <si>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</si>
  <si>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</si>
  <si>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</si>
  <si>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</si>
  <si>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</si>
  <si>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</si>
  <si>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</si>
  <si>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</si>
  <si>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</si>
  <si>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</si>
  <si>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</si>
  <si>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</si>
  <si>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</si>
  <si>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</si>
  <si>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</si>
  <si>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</si>
  <si>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</si>
  <si>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</si>
  <si>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</si>
  <si>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</si>
  <si>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</si>
  <si>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</si>
  <si>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</si>
  <si>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</si>
  <si>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</si>
  <si>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</si>
  <si>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</si>
  <si>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</si>
  <si>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</si>
  <si>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</si>
  <si>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</si>
  <si>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</si>
  <si>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</si>
  <si>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</si>
  <si>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</si>
  <si>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</si>
  <si>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</si>
  <si>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</si>
  <si>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</si>
  <si>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</si>
  <si>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</si>
  <si>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</si>
  <si>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</si>
  <si>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</si>
  <si>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</si>
  <si>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</si>
  <si>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</si>
  <si>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</si>
  <si>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</si>
  <si>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</si>
  <si>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</si>
  <si>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</si>
  <si>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</si>
  <si>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</si>
  <si>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</si>
  <si>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</si>
  <si>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</si>
  <si>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</si>
  <si>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</si>
  <si>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</si>
  <si>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</si>
  <si>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</si>
  <si>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</si>
  <si>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</si>
  <si>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</si>
  <si>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</si>
  <si>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</si>
  <si>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</si>
  <si>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</si>
  <si>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</si>
  <si>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</si>
  <si>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</si>
  <si>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</si>
  <si>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</si>
  <si>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</si>
  <si>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</si>
  <si>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</si>
  <si>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</si>
  <si>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</si>
  <si>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</si>
  <si>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</si>
  <si>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</si>
  <si>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</si>
  <si>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</si>
  <si>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</si>
  <si>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</si>
  <si>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</si>
  <si>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</si>
  <si>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</si>
  <si>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</si>
  <si>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</si>
  <si>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</si>
  <si>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</si>
  <si>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</si>
  <si>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</si>
  <si>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</si>
  <si>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</si>
  <si>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</si>
  <si>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</si>
  <si>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</si>
  <si>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</si>
  <si>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</si>
  <si>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</si>
  <si>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</si>
  <si>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</si>
  <si>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</si>
  <si>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</si>
  <si>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</si>
  <si>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</si>
  <si>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</si>
  <si>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</si>
  <si>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</si>
  <si>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</si>
  <si>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</si>
  <si>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</si>
  <si>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</si>
  <si>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</si>
  <si>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</si>
  <si>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</si>
  <si>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</si>
  <si>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</si>
  <si>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</si>
  <si>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</si>
  <si>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</si>
  <si>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</si>
  <si>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</si>
  <si>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</si>
  <si>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</si>
  <si>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</si>
  <si>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</si>
  <si>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</si>
  <si>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</si>
  <si>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</si>
  <si>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</si>
  <si>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</si>
  <si>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</si>
  <si>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</si>
  <si>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</si>
  <si>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</si>
  <si>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</si>
  <si>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</si>
  <si>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</si>
  <si>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</si>
  <si>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</si>
  <si>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</si>
  <si>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</si>
  <si>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</si>
  <si>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</si>
  <si>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</si>
  <si>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</si>
  <si>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</si>
  <si>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</si>
  <si>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</si>
  <si>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</si>
  <si>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</si>
  <si>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</si>
  <si>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</si>
  <si>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</si>
  <si>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</si>
  <si>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</si>
  <si>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</si>
  <si>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</si>
  <si>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</si>
  <si>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</si>
  <si>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</si>
  <si>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</si>
  <si>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</si>
  <si>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</si>
  <si>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</si>
  <si>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</si>
  <si>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</si>
  <si>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</si>
  <si>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</si>
  <si>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</si>
  <si>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</si>
  <si>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</si>
  <si>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</si>
  <si>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</si>
  <si>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</si>
  <si>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</si>
  <si>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</si>
  <si>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</si>
  <si>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</si>
  <si>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</si>
  <si>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</si>
  <si>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</si>
  <si>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</si>
  <si>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</si>
  <si>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</si>
  <si>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</si>
  <si>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</si>
  <si>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</si>
  <si>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</si>
  <si>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</si>
  <si>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</si>
  <si>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</si>
  <si>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</si>
  <si>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</si>
  <si>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</si>
  <si>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</si>
  <si>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</si>
  <si>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</si>
  <si>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</si>
  <si>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</si>
  <si>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</si>
  <si>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</si>
  <si>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</si>
  <si>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</si>
  <si>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</si>
  <si>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</si>
  <si>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</si>
  <si>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</si>
  <si>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</si>
  <si>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</si>
  <si>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</si>
  <si>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</si>
  <si>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</si>
  <si>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</si>
  <si>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</si>
  <si>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</si>
  <si>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</si>
  <si>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</si>
  <si>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</si>
  <si>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</si>
  <si>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</si>
  <si>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</si>
  <si>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</si>
  <si>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</si>
  <si>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</si>
  <si>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</si>
  <si>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</si>
  <si>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</si>
  <si>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</si>
  <si>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</si>
  <si>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</si>
  <si>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</si>
  <si>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</si>
  <si>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</si>
  <si>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</si>
  <si>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</si>
  <si>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</si>
  <si>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</si>
  <si>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</si>
  <si>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</si>
  <si>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</si>
  <si>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</si>
  <si>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</si>
  <si>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</si>
  <si>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</si>
  <si>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</si>
  <si>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</si>
  <si>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</si>
  <si>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</si>
  <si>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</si>
  <si>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</si>
  <si>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</si>
  <si>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</si>
  <si>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</si>
  <si>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</si>
  <si>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</si>
  <si>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</si>
  <si>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</si>
  <si>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</si>
  <si>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</si>
  <si>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</si>
  <si>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</si>
  <si>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</si>
  <si>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</si>
  <si>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</si>
  <si>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</si>
  <si>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</si>
  <si>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</si>
  <si>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</si>
  <si>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</si>
  <si>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</si>
  <si>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</si>
  <si>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</si>
  <si>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</si>
  <si>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</si>
  <si>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</si>
  <si>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</si>
  <si>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</si>
  <si>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</si>
  <si>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</si>
  <si>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</si>
  <si>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</si>
  <si>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</si>
  <si>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</si>
  <si>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</si>
  <si>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</si>
  <si>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</si>
  <si>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</si>
  <si>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</si>
  <si>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</si>
  <si>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</si>
  <si>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</si>
  <si>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</si>
  <si>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</si>
  <si>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</si>
  <si>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</si>
  <si>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</si>
  <si>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</si>
  <si>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</si>
  <si>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</si>
  <si>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</si>
  <si>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</si>
  <si>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</si>
  <si>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</si>
  <si>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</si>
  <si>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</si>
  <si>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</si>
  <si>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</si>
  <si>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</si>
  <si>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</si>
  <si>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</si>
  <si>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</si>
  <si>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</si>
  <si>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</si>
  <si>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</si>
  <si>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</si>
  <si>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</si>
  <si>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</si>
  <si>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</si>
  <si>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</si>
  <si>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</si>
  <si>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</si>
  <si>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</si>
  <si>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</si>
  <si>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</si>
  <si>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</si>
  <si>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</si>
  <si>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</si>
  <si>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</si>
  <si>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</si>
  <si>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</si>
  <si>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</si>
  <si>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</si>
  <si>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</si>
  <si>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</si>
  <si>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</si>
  <si>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</si>
  <si>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</si>
  <si>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</si>
  <si>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</si>
  <si>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</si>
  <si>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</si>
  <si>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</si>
  <si>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</si>
  <si>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</si>
  <si>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</si>
  <si>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</si>
  <si>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</si>
  <si>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</si>
  <si>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</si>
  <si>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</si>
  <si>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</si>
  <si>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</si>
  <si>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</si>
  <si>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</si>
  <si>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</si>
  <si>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</si>
  <si>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</si>
  <si>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</si>
  <si>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</si>
  <si>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</si>
  <si>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</si>
  <si>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</si>
  <si>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</si>
  <si>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</si>
  <si>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</si>
  <si>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</si>
  <si>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</si>
  <si>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</si>
  <si>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</si>
  <si>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</si>
  <si>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</si>
  <si>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</si>
  <si>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</si>
  <si>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</si>
  <si>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</si>
  <si>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</si>
  <si>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</si>
  <si>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</si>
  <si>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</si>
  <si>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</si>
  <si>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</si>
  <si>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</si>
  <si>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</si>
  <si>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</si>
  <si>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</si>
  <si>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</si>
  <si>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</si>
  <si>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</si>
  <si>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</si>
  <si>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</si>
  <si>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</si>
  <si>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</si>
  <si>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</si>
  <si>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</si>
  <si>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</si>
  <si>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</si>
  <si>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</si>
  <si>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</si>
  <si>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</si>
  <si>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</si>
  <si>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</si>
  <si>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</si>
  <si>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</si>
  <si>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</si>
  <si>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</si>
  <si>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</si>
  <si>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</si>
  <si>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</si>
  <si>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</si>
  <si>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</si>
  <si>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</si>
  <si>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</si>
  <si>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</si>
  <si>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</si>
  <si>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</si>
  <si>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</si>
  <si>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</si>
  <si>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</si>
  <si>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</si>
  <si>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</si>
  <si>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</si>
  <si>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</si>
  <si>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</si>
  <si>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</si>
  <si>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</si>
  <si>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</si>
  <si>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</si>
  <si>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</si>
  <si>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</si>
  <si>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</si>
  <si>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</si>
  <si>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</si>
  <si>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</si>
  <si>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</si>
  <si>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</si>
  <si>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</si>
  <si>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</si>
  <si>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</si>
  <si>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</si>
  <si>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</si>
  <si>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</si>
  <si>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</si>
  <si>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</si>
  <si>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</si>
  <si>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</si>
  <si>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</si>
  <si>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</si>
  <si>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</si>
  <si>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</si>
  <si>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</si>
  <si>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</si>
  <si>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</si>
  <si>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</si>
  <si>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</si>
  <si>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</si>
  <si>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</si>
  <si>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</si>
  <si>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</si>
  <si>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</si>
  <si>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</si>
  <si>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</si>
  <si>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</si>
  <si>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</si>
  <si>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</si>
  <si>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</si>
  <si>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</si>
  <si>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</si>
  <si>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</si>
  <si>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</si>
  <si>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</si>
  <si>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</si>
  <si>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</si>
  <si>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</si>
  <si>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</si>
  <si>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</si>
  <si>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</si>
  <si>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</si>
  <si>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</si>
  <si>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</si>
  <si>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</si>
  <si>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</si>
  <si>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</si>
  <si>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</si>
  <si>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</si>
  <si>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</si>
  <si>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</si>
  <si>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</si>
  <si>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</si>
  <si>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</si>
  <si>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</si>
  <si>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</si>
  <si>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</si>
  <si>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</si>
  <si>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</si>
  <si>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</si>
  <si>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</si>
  <si>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</si>
  <si>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</si>
  <si>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</si>
  <si>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</si>
  <si>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</si>
  <si>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</si>
  <si>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</si>
  <si>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</si>
  <si>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</si>
  <si>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</si>
  <si>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</si>
  <si>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</si>
  <si>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</si>
  <si>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</si>
  <si>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</si>
  <si>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</si>
  <si>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</si>
  <si>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</si>
  <si>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</si>
  <si>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</si>
  <si>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</si>
  <si>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</si>
  <si>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</si>
  <si>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</si>
  <si>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</si>
  <si>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</si>
  <si>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</si>
  <si>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</si>
  <si>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</si>
  <si>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</si>
  <si>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</si>
  <si>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</si>
  <si>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</si>
  <si>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</si>
  <si>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</si>
  <si>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</si>
  <si>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</si>
  <si>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</si>
  <si>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</si>
  <si>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</si>
  <si>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</si>
  <si>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</si>
  <si>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</si>
  <si>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</si>
  <si>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</si>
  <si>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</si>
  <si>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</si>
  <si>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</si>
  <si>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</si>
  <si>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</si>
  <si>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</si>
  <si>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</si>
  <si>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</si>
  <si>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</si>
  <si>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</si>
  <si>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</si>
  <si>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</si>
  <si>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</si>
  <si>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</si>
  <si>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</si>
  <si>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</si>
  <si>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</si>
  <si>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</si>
  <si>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</si>
  <si>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</si>
  <si>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</si>
  <si>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</si>
  <si>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</si>
  <si>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</si>
  <si>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</si>
  <si>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</si>
  <si>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</si>
  <si>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</si>
  <si>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</si>
  <si>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</si>
  <si>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</si>
  <si>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</si>
  <si>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</si>
  <si>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</si>
  <si>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</si>
  <si>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</si>
  <si>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</si>
  <si>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</si>
  <si>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</si>
  <si>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</si>
  <si>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</si>
  <si>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</si>
  <si>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</si>
  <si>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</si>
  <si>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</si>
  <si>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</si>
  <si>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</si>
  <si>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</si>
  <si>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</si>
  <si>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</si>
  <si>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</si>
  <si>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</si>
  <si>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</si>
  <si>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</si>
  <si>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</si>
  <si>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</si>
  <si>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</si>
  <si>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</si>
  <si>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</si>
  <si>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</si>
  <si>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</si>
  <si>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</si>
  <si>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</si>
  <si>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</si>
  <si>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</si>
  <si>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</si>
  <si>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</si>
  <si>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</si>
  <si>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</si>
  <si>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</si>
  <si>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</si>
  <si>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</si>
  <si>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</si>
  <si>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</si>
  <si>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</si>
  <si>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</si>
  <si>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</si>
  <si>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</si>
  <si>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</si>
  <si>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</si>
  <si>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</si>
  <si>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</si>
  <si>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</si>
  <si>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</si>
  <si>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</si>
  <si>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</si>
  <si>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</si>
  <si>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</si>
  <si>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</si>
  <si>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</si>
  <si>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</si>
  <si>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</si>
  <si>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</si>
  <si>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</si>
  <si>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</si>
  <si>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</si>
  <si>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</si>
  <si>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</si>
  <si>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</si>
  <si>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</si>
  <si>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</si>
  <si>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</si>
  <si>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</si>
  <si>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</si>
  <si>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</si>
  <si>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</si>
  <si>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</si>
  <si>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</si>
  <si>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</si>
  <si>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</si>
  <si>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</si>
  <si>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</si>
  <si>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</si>
  <si>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</si>
  <si>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</si>
  <si>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</si>
  <si>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</si>
  <si>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</si>
  <si>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</si>
  <si>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</si>
  <si>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</si>
  <si>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</si>
  <si>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</si>
  <si>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</si>
  <si>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</si>
  <si>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</si>
  <si>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</si>
  <si>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</si>
  <si>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</si>
  <si>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</si>
  <si>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</si>
  <si>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</si>
  <si>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</si>
  <si>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</si>
  <si>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</si>
  <si>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</si>
  <si>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</si>
  <si>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</si>
  <si>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</si>
  <si>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</si>
  <si>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</si>
  <si>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</si>
  <si>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</si>
  <si>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</si>
  <si>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</si>
  <si>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</si>
  <si>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</si>
  <si>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</si>
  <si>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</si>
  <si>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</si>
  <si>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</si>
  <si>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</si>
  <si>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</si>
  <si>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</si>
  <si>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</si>
  <si>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</si>
  <si>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</si>
  <si>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</si>
  <si>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</si>
  <si>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</si>
  <si>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</si>
  <si>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</si>
  <si>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</si>
  <si>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</si>
  <si>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</si>
  <si>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</si>
  <si>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</si>
  <si>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</si>
  <si>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</si>
  <si>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</si>
  <si>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</si>
  <si>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</si>
  <si>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</si>
  <si>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</si>
  <si>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</si>
  <si>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</si>
  <si>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</si>
  <si>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</si>
  <si>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</si>
  <si>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</si>
  <si>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</si>
  <si>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</si>
  <si>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</si>
  <si>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</si>
  <si>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</si>
  <si>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</si>
  <si>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</si>
  <si>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</si>
  <si>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</si>
  <si>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</si>
  <si>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</si>
  <si>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</si>
  <si>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</si>
  <si>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</si>
  <si>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</si>
  <si>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</si>
  <si>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</si>
  <si>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</si>
  <si>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</si>
  <si>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</si>
  <si>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</si>
  <si>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</si>
  <si>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</si>
  <si>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</si>
  <si>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</si>
  <si>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</si>
  <si>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</si>
  <si>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</si>
  <si>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</si>
  <si>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</si>
  <si>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</si>
  <si>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</si>
  <si>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</si>
  <si>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</si>
  <si>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</si>
  <si>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</si>
  <si>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</si>
  <si>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</si>
  <si>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</si>
  <si>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</si>
  <si>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</si>
  <si>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</si>
  <si>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</si>
  <si>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</si>
  <si>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</si>
  <si>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</si>
  <si>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</si>
  <si>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</si>
  <si>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</si>
  <si>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</si>
  <si>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</si>
  <si>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</si>
  <si>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</si>
  <si>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</si>
  <si>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</si>
  <si>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</si>
  <si>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</si>
  <si>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</si>
  <si>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</si>
  <si>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</si>
  <si>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</si>
  <si>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</si>
  <si>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</si>
  <si>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</si>
  <si>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</si>
  <si>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</si>
  <si>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</si>
  <si>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</si>
  <si>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</si>
  <si>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</si>
  <si>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</si>
  <si>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</si>
  <si>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</si>
  <si>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</si>
  <si>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</si>
  <si>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</si>
  <si>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</si>
  <si>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</si>
  <si>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</si>
  <si>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</si>
  <si>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</si>
  <si>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</si>
  <si>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</si>
  <si>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</si>
  <si>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</si>
  <si>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</si>
  <si>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</si>
  <si>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</si>
  <si>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</si>
  <si>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</si>
  <si>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</si>
  <si>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</si>
  <si>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</si>
  <si>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</si>
  <si>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</si>
  <si>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</si>
  <si>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</si>
  <si>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</si>
  <si>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</si>
  <si>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</si>
  <si>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</si>
  <si>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</si>
  <si>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</si>
  <si>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</si>
  <si>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</si>
  <si>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</si>
  <si>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</si>
  <si>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</si>
  <si>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</si>
  <si>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</si>
  <si>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</si>
  <si>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</si>
  <si>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</si>
  <si>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</si>
  <si>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</si>
  <si>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</si>
  <si>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</si>
  <si>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</si>
  <si>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</si>
  <si>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</si>
  <si>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</si>
  <si>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</si>
  <si>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</si>
  <si>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</si>
  <si>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</si>
  <si>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</si>
  <si>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</si>
  <si>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</si>
  <si>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</si>
  <si>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</si>
  <si>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</si>
  <si>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</si>
  <si>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</si>
  <si>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</si>
  <si>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</si>
  <si>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</si>
  <si>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</si>
  <si>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</si>
  <si>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</si>
  <si>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</si>
  <si>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</si>
  <si>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</si>
  <si>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</si>
  <si>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</si>
  <si>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</si>
  <si>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</si>
  <si>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</si>
  <si>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</si>
  <si>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</si>
  <si>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</si>
  <si>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</si>
  <si>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</si>
  <si>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</si>
  <si>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</si>
  <si>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</si>
  <si>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</si>
  <si>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</si>
  <si>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</si>
  <si>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</si>
  <si>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</si>
  <si>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</si>
  <si>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</si>
  <si>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</si>
  <si>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</si>
  <si>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</si>
  <si>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</si>
  <si>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</si>
  <si>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</si>
  <si>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</si>
  <si>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</si>
  <si>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</si>
  <si>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</si>
  <si>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</si>
  <si>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</si>
  <si>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</si>
  <si>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</si>
  <si>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</si>
  <si>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</si>
  <si>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</si>
  <si>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</si>
  <si>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</si>
  <si>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</si>
  <si>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</si>
  <si>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</si>
  <si>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</si>
  <si>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</si>
  <si>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</si>
  <si>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</si>
  <si>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</si>
  <si>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</si>
  <si>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</si>
  <si>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</si>
  <si>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</si>
  <si>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</si>
  <si>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</si>
  <si>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</si>
  <si>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</si>
  <si>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</si>
  <si>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</si>
  <si>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</si>
  <si>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</si>
  <si>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</si>
  <si>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</si>
  <si>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</si>
  <si>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</si>
  <si>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</si>
  <si>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</si>
  <si>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</si>
  <si>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</si>
  <si>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</si>
  <si>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</si>
  <si>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</si>
  <si>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</si>
  <si>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</si>
  <si>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</si>
  <si>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</si>
  <si>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</si>
  <si>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</si>
  <si>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</si>
  <si>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</si>
  <si>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</si>
  <si>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</si>
  <si>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</si>
  <si>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</si>
  <si>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</si>
  <si>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</si>
  <si>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</si>
  <si>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</si>
  <si>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</si>
  <si>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</si>
  <si>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</si>
  <si>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</si>
  <si>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</si>
  <si>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</si>
  <si>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</si>
  <si>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</si>
  <si>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</si>
  <si>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</si>
  <si>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</si>
  <si>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</si>
  <si>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</si>
  <si>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</si>
  <si>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</si>
  <si>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</si>
  <si>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</si>
  <si>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</si>
  <si>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</si>
  <si>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</si>
  <si>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</si>
  <si>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</si>
  <si>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</si>
  <si>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</si>
  <si>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</si>
  <si>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</si>
  <si>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</si>
  <si>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</si>
  <si>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</si>
  <si>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</si>
  <si>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</si>
  <si>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</si>
  <si>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</si>
  <si>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</si>
  <si>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</si>
  <si>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</si>
  <si>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</si>
  <si>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</si>
  <si>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</si>
  <si>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</si>
  <si>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</si>
  <si>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</si>
  <si>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</si>
  <si>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</si>
  <si>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</si>
  <si>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</si>
  <si>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</si>
  <si>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</si>
  <si>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</si>
  <si>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</si>
  <si>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</si>
  <si>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</si>
  <si>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</si>
  <si>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</si>
  <si>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</si>
  <si>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</si>
  <si>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</si>
  <si>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</si>
  <si>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</si>
  <si>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</si>
  <si>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</si>
  <si>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</si>
  <si>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</si>
  <si>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</si>
  <si>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</si>
  <si>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</si>
  <si>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</si>
  <si>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</si>
  <si>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</si>
  <si>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</si>
  <si>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</si>
  <si>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</si>
  <si>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</si>
  <si>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</si>
  <si>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</si>
  <si>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</si>
  <si>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</si>
  <si>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</si>
  <si>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</si>
  <si>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</si>
  <si>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</si>
  <si>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</si>
  <si>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</si>
  <si>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</si>
  <si>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</si>
  <si>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</si>
  <si>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</si>
  <si>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</si>
  <si>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</si>
  <si>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</si>
  <si>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</si>
  <si>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</si>
  <si>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</si>
  <si>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</si>
  <si>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</si>
  <si>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</si>
  <si>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</si>
  <si>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</si>
  <si>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</si>
  <si>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</si>
  <si>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</si>
  <si>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</si>
  <si>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</si>
  <si>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</si>
  <si>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</si>
  <si>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</si>
  <si>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</si>
  <si>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</si>
  <si>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</si>
  <si>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</si>
  <si>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</si>
  <si>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</si>
  <si>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</si>
  <si>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</si>
  <si>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</si>
  <si>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</si>
  <si>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</si>
  <si>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</si>
  <si>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</si>
  <si>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</si>
  <si>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</si>
  <si>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</si>
  <si>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</si>
  <si>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</si>
  <si>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</si>
  <si>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</si>
  <si>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</si>
  <si>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</si>
  <si>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</si>
  <si>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</si>
  <si>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</si>
  <si>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</si>
  <si>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</si>
  <si>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</si>
  <si>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</si>
  <si>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</si>
  <si>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</si>
  <si>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</si>
  <si>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</si>
  <si>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</si>
  <si>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</si>
  <si>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</si>
  <si>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</si>
  <si>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</si>
  <si>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</si>
  <si>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</si>
  <si>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</si>
  <si>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</si>
  <si>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</si>
  <si>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</si>
  <si>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</si>
  <si>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</si>
  <si>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</si>
  <si>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</si>
  <si>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</si>
  <si>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</si>
  <si>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</si>
  <si>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</si>
  <si>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</si>
  <si>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</si>
  <si>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</si>
  <si>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</si>
  <si>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</si>
  <si>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</si>
  <si>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</si>
  <si>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</si>
  <si>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</si>
  <si>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</si>
  <si>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</si>
  <si>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</si>
  <si>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</si>
  <si>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</si>
  <si>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</si>
  <si>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</si>
  <si>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</si>
  <si>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</si>
  <si>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</si>
  <si>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</si>
  <si>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</si>
  <si>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</si>
  <si>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</si>
  <si>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</si>
  <si>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</si>
  <si>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</si>
  <si>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</si>
  <si>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</si>
  <si>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</si>
  <si>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</si>
  <si>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</si>
  <si>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</si>
  <si>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</si>
  <si>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</si>
  <si>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</si>
  <si>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</si>
  <si>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</si>
  <si>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</si>
  <si>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</si>
  <si>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</si>
  <si>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</si>
  <si>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</si>
  <si>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</si>
  <si>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</si>
  <si>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</si>
  <si>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</si>
  <si>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</si>
  <si>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</si>
  <si>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</si>
  <si>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</si>
  <si>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</si>
  <si>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</si>
  <si>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</si>
  <si>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</si>
  <si>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</si>
  <si>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</si>
  <si>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</si>
  <si>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</si>
  <si>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</si>
  <si>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</si>
  <si>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</si>
  <si>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</si>
  <si>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</si>
  <si>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</si>
  <si>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</si>
  <si>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</si>
  <si>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</si>
  <si>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</si>
  <si>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</si>
  <si>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</si>
  <si>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</si>
  <si>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</si>
  <si>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</si>
  <si>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</si>
  <si>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</si>
  <si>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</si>
  <si>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</si>
  <si>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</si>
  <si>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</si>
  <si>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</si>
  <si>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</si>
  <si>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</si>
  <si>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</si>
  <si>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</si>
  <si>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</si>
  <si>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</si>
  <si>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</si>
  <si>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</si>
  <si>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</si>
  <si>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</si>
  <si>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</si>
  <si>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</si>
  <si>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</si>
  <si>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</si>
  <si>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</si>
  <si>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</si>
  <si>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</si>
  <si>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</si>
  <si>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</si>
  <si>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</si>
  <si>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</si>
  <si>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</si>
  <si>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</si>
  <si>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</si>
  <si>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</si>
  <si>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</si>
  <si>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</si>
  <si>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</si>
  <si>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</si>
  <si>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</si>
  <si>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</si>
  <si>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</si>
  <si>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</si>
  <si>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</si>
  <si>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</si>
  <si>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</si>
  <si>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</si>
  <si>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</si>
  <si>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</si>
  <si>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</si>
  <si>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</si>
  <si>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</si>
  <si>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</si>
  <si>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</si>
  <si>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</si>
  <si>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</si>
  <si>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</si>
  <si>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</si>
  <si>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</si>
  <si>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</si>
  <si>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</si>
  <si>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</si>
  <si>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</si>
  <si>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</si>
  <si>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</si>
  <si>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</si>
  <si>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</si>
  <si>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</si>
  <si>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</si>
  <si>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</si>
  <si>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</si>
  <si>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</si>
  <si>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</si>
  <si>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</si>
  <si>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</si>
  <si>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</si>
  <si>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</si>
  <si>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</si>
  <si>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</si>
  <si>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</si>
  <si>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</si>
  <si>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</si>
  <si>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</si>
  <si>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</si>
  <si>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</si>
  <si>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</si>
  <si>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</si>
  <si>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</si>
  <si>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</si>
  <si>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</si>
  <si>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</si>
  <si>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</si>
  <si>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</si>
  <si>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</si>
  <si>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</si>
  <si>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</si>
  <si>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</si>
  <si>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</si>
  <si>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</si>
  <si>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</si>
  <si>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</si>
  <si>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</si>
  <si>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</si>
  <si>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</si>
  <si>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</si>
  <si>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</si>
  <si>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</si>
  <si>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</si>
  <si>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</si>
  <si>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</si>
  <si>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</si>
  <si>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</si>
  <si>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</si>
  <si>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</si>
  <si>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</si>
  <si>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</si>
  <si>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</si>
  <si>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</si>
  <si>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</si>
  <si>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</si>
  <si>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</si>
  <si>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</si>
  <si>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</si>
  <si>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</si>
  <si>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</si>
  <si>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</si>
  <si>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</si>
  <si>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</si>
  <si>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</si>
  <si>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</si>
  <si>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</si>
  <si>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</si>
  <si>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</si>
  <si>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</si>
  <si>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</si>
  <si>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</si>
  <si>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</si>
  <si>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</si>
  <si>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</si>
  <si>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</si>
  <si>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</si>
  <si>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</si>
  <si>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</si>
  <si>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</si>
  <si>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</si>
  <si>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</si>
  <si>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</si>
  <si>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</si>
  <si>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</si>
  <si>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</si>
  <si>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</si>
  <si>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</si>
  <si>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</si>
  <si>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</si>
  <si>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</si>
  <si>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</si>
  <si>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</si>
  <si>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</si>
  <si>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</si>
  <si>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</si>
  <si>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</si>
  <si>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</si>
  <si>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</si>
  <si>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</si>
  <si>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</si>
  <si>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</si>
  <si>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</si>
  <si>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</si>
  <si>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</si>
  <si>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</si>
  <si>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</si>
  <si>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</si>
  <si>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</si>
  <si>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</si>
  <si>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</si>
  <si>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</si>
  <si>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</si>
  <si>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</si>
  <si>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</si>
  <si>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</si>
  <si>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</si>
  <si>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</si>
  <si>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</si>
  <si>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</si>
  <si>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</si>
  <si>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</si>
  <si>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</si>
  <si>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</si>
  <si>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</si>
  <si>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</si>
  <si>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</si>
  <si>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</si>
  <si>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</si>
  <si>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</si>
  <si>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</si>
  <si>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</si>
  <si>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</si>
  <si>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</si>
  <si>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</si>
  <si>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</si>
  <si>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</si>
  <si>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</si>
  <si>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</si>
  <si>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</si>
  <si>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</si>
  <si>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</si>
  <si>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</si>
  <si>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</si>
  <si>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</si>
  <si>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</si>
  <si>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</si>
  <si>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</si>
  <si>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</si>
  <si>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</si>
  <si>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</si>
  <si>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</si>
  <si>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</si>
  <si>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</si>
  <si>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</si>
  <si>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</si>
  <si>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</si>
  <si>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</si>
  <si>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</si>
  <si>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</si>
  <si>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</si>
  <si>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</si>
  <si>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</si>
  <si>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</si>
  <si>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</si>
  <si>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</si>
  <si>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</si>
  <si>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</si>
  <si>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</si>
  <si>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</si>
  <si>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</si>
  <si>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</si>
  <si>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</si>
  <si>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</si>
  <si>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</si>
  <si>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</si>
  <si>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</si>
  <si>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</si>
  <si>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</si>
  <si>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</si>
  <si>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</si>
  <si>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</si>
  <si>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</si>
  <si>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</si>
  <si>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</si>
  <si>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</si>
  <si>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</si>
  <si>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</si>
  <si>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</si>
  <si>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</si>
  <si>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</si>
  <si>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</si>
  <si>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</si>
  <si>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</si>
  <si>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</si>
  <si>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</si>
  <si>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</si>
  <si>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</si>
  <si>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</si>
  <si>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</si>
  <si>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</si>
  <si>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</si>
  <si>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</si>
  <si>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</si>
  <si>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</si>
  <si>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</si>
  <si>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</si>
  <si>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</si>
  <si>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</si>
  <si>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</si>
  <si>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</si>
  <si>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</si>
  <si>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</si>
  <si>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</si>
  <si>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</si>
  <si>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</si>
  <si>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</si>
  <si>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</si>
  <si>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</si>
  <si>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</si>
  <si>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</si>
  <si>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</si>
  <si>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</si>
  <si>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</si>
  <si>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</si>
  <si>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</si>
  <si>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</si>
  <si>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</si>
  <si>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</si>
  <si>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</si>
  <si>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</si>
  <si>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</si>
  <si>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</si>
  <si>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</si>
  <si>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</si>
  <si>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</si>
  <si>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</si>
  <si>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</si>
  <si>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</si>
  <si>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</si>
  <si>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</si>
  <si>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</si>
  <si>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</si>
  <si>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</si>
  <si>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</si>
  <si>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</si>
  <si>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</si>
  <si>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</si>
  <si>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</si>
  <si>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</si>
  <si>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</si>
  <si>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</si>
  <si>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</si>
  <si>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</si>
  <si>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</si>
  <si>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</si>
  <si>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</si>
  <si>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</si>
  <si>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</si>
  <si>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</si>
  <si>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</si>
  <si>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</si>
  <si>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</si>
  <si>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</si>
  <si>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</si>
  <si>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</si>
  <si>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</si>
  <si>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</si>
  <si>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</si>
  <si>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</si>
  <si>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</si>
  <si>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</si>
  <si>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</si>
  <si>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</si>
  <si>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</si>
  <si>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</si>
  <si>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</si>
  <si>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</si>
  <si>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</si>
  <si>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</si>
  <si>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</si>
  <si>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</si>
  <si>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</si>
  <si>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</si>
  <si>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</si>
  <si>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</si>
  <si>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</si>
  <si>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</si>
  <si>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</si>
  <si>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</si>
  <si>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</si>
  <si>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</si>
  <si>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</si>
  <si>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</si>
  <si>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</si>
  <si>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</si>
  <si>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</si>
  <si>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</si>
  <si>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</si>
  <si>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</si>
  <si>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</si>
  <si>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</si>
  <si>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</si>
  <si>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</si>
  <si>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</si>
  <si>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</si>
  <si>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</si>
  <si>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</si>
  <si>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</si>
  <si>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</si>
  <si>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</si>
  <si>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</si>
  <si>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</si>
  <si>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</si>
  <si>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</si>
  <si>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</si>
  <si>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</si>
  <si>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</si>
  <si>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</si>
  <si>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</si>
  <si>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</si>
  <si>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</si>
  <si>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</si>
  <si>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</si>
  <si>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</si>
  <si>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</si>
  <si>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</si>
  <si>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</si>
  <si>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</si>
  <si>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</si>
  <si>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</si>
  <si>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</si>
  <si>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</si>
  <si>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</si>
  <si>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</si>
  <si>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</si>
  <si>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</si>
  <si>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</si>
  <si>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</si>
  <si>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</si>
  <si>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</si>
  <si>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</si>
  <si>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</si>
  <si>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</si>
  <si>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</si>
  <si>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</si>
  <si>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</si>
  <si>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</si>
  <si>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</si>
  <si>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</si>
  <si>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</si>
  <si>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</si>
  <si>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</si>
  <si>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</si>
  <si>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</si>
  <si>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</si>
  <si>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</si>
  <si>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</si>
  <si>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</si>
  <si>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</si>
  <si>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</si>
  <si>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</si>
  <si>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</si>
  <si>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</si>
  <si>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</si>
  <si>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</si>
  <si>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</si>
  <si>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</si>
  <si>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</si>
  <si>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</si>
  <si>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</si>
  <si>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</si>
  <si>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</si>
  <si>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</si>
  <si>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</si>
  <si>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</si>
  <si>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</si>
  <si>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</si>
  <si>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</si>
  <si>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</si>
  <si>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</si>
  <si>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</si>
  <si>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</si>
  <si>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</si>
  <si>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</si>
  <si>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</si>
  <si>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</si>
  <si>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</si>
  <si>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</si>
  <si>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</si>
  <si>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</si>
  <si>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</si>
  <si>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</si>
  <si>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</si>
  <si>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</si>
  <si>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</si>
  <si>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</si>
  <si>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</si>
  <si>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</si>
  <si>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</si>
  <si>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</si>
  <si>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</si>
  <si>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</si>
  <si>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</si>
  <si>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</si>
  <si>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</si>
  <si>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</si>
  <si>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</si>
  <si>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</si>
  <si>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</si>
  <si>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</si>
  <si>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</si>
  <si>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</si>
  <si>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</si>
  <si>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</si>
  <si>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</si>
  <si>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</si>
  <si>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</si>
  <si>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</si>
  <si>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</si>
  <si>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</si>
  <si>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</si>
  <si>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</si>
  <si>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</si>
  <si>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</si>
  <si>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</si>
  <si>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</si>
  <si>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</si>
  <si>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</si>
  <si>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</si>
  <si>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</si>
  <si>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</si>
  <si>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</si>
  <si>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</si>
  <si>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</si>
  <si>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</si>
  <si>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</si>
  <si>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</si>
  <si>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</si>
  <si>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</si>
  <si>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</si>
  <si>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</si>
  <si>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</si>
  <si>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</si>
  <si>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</si>
  <si>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</si>
  <si>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</si>
  <si>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</si>
  <si>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</si>
  <si>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</si>
  <si>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</si>
  <si>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</si>
  <si>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</si>
  <si>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</si>
  <si>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</si>
  <si>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</si>
  <si>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</si>
  <si>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</si>
  <si>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</si>
  <si>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</si>
  <si>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</si>
  <si>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</si>
  <si>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</si>
  <si>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</si>
  <si>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</si>
  <si>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</si>
  <si>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</si>
  <si>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</si>
  <si>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</si>
  <si>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</si>
  <si>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</si>
  <si>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</si>
  <si>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</si>
  <si>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</si>
  <si>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</si>
  <si>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</si>
  <si>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</si>
  <si>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</si>
  <si>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</si>
  <si>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</si>
  <si>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</si>
  <si>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</si>
  <si>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</si>
  <si>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</si>
  <si>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</si>
  <si>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</si>
  <si>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</si>
  <si>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</si>
  <si>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</si>
  <si>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</si>
  <si>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</si>
  <si>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</si>
  <si>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</si>
  <si>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</si>
  <si>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</si>
  <si>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</si>
  <si>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</si>
  <si>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</si>
  <si>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</si>
  <si>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</si>
  <si>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</si>
  <si>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</si>
  <si>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</si>
  <si>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</si>
  <si>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</si>
  <si>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</si>
  <si>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</si>
  <si>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</si>
  <si>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</si>
  <si>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</si>
  <si>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</si>
  <si>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</si>
  <si>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</si>
  <si>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</si>
  <si>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</si>
  <si>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</si>
  <si>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</si>
  <si>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</si>
  <si>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</si>
  <si>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</si>
  <si>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</si>
  <si>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</si>
  <si>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</si>
  <si>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</si>
  <si>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</si>
  <si>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</si>
  <si>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</si>
  <si>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</si>
  <si>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</si>
  <si>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</si>
  <si>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</si>
  <si>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</si>
  <si>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</si>
  <si>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</si>
  <si>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</si>
  <si>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</si>
  <si>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</si>
  <si>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</si>
  <si>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</si>
  <si>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</si>
  <si>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</si>
  <si>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</si>
  <si>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</si>
  <si>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</si>
  <si>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</si>
  <si>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</si>
  <si>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</si>
  <si>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</si>
  <si>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</si>
  <si>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</si>
  <si>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</si>
  <si>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</si>
  <si>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</si>
  <si>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</si>
  <si>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</si>
  <si>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</si>
  <si>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</si>
  <si>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</si>
  <si>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</si>
  <si>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</si>
  <si>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</si>
  <si>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</si>
  <si>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</si>
  <si>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</si>
  <si>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</si>
  <si>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</si>
  <si>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</si>
  <si>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</si>
  <si>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</si>
  <si>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</si>
  <si>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</si>
  <si>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</si>
  <si>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</si>
  <si>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</si>
  <si>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</si>
  <si>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</si>
  <si>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</si>
  <si>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</si>
  <si>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</si>
  <si>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</si>
  <si>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</si>
  <si>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</si>
  <si>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</si>
  <si>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</si>
  <si>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</si>
  <si>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</si>
  <si>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</si>
  <si>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</si>
  <si>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</si>
  <si>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</si>
  <si>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</si>
  <si>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</si>
  <si>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</si>
  <si>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</si>
  <si>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</si>
  <si>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</si>
  <si>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</si>
  <si>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</si>
  <si>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</si>
  <si>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</si>
  <si>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</si>
  <si>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</si>
  <si>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</si>
  <si>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</si>
  <si>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</si>
  <si>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</si>
  <si>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</si>
  <si>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</si>
  <si>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</si>
  <si>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</si>
  <si>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</si>
  <si>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</si>
  <si>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</si>
  <si>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</si>
  <si>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</si>
  <si>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</si>
  <si>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</si>
  <si>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</si>
  <si>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</si>
  <si>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</si>
  <si>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</si>
  <si>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</si>
  <si>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</si>
  <si>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</si>
  <si>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</si>
  <si>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</si>
  <si>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</si>
  <si>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</si>
  <si>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</si>
  <si>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</si>
  <si>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</si>
  <si>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</si>
  <si>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</si>
  <si>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</si>
  <si>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</si>
  <si>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</si>
  <si>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</si>
  <si>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</si>
  <si>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</si>
  <si>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</si>
  <si>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</si>
  <si>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</si>
  <si>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</si>
  <si>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</si>
  <si>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</si>
  <si>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</si>
  <si>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</si>
  <si>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</si>
  <si>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</si>
  <si>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</si>
  <si>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</si>
  <si>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</si>
  <si>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</si>
  <si>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</si>
  <si>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</si>
  <si>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</si>
  <si>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</si>
  <si>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</si>
  <si>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</si>
  <si>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</si>
  <si>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</si>
  <si>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</si>
  <si>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</si>
  <si>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</si>
  <si>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</si>
  <si>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</si>
  <si>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</si>
  <si>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</si>
  <si>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</si>
  <si>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</si>
  <si>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</si>
  <si>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</si>
  <si>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</si>
  <si>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</si>
  <si>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</si>
  <si>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</si>
  <si>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</si>
  <si>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</si>
  <si>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</si>
  <si>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</si>
  <si>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</si>
  <si>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</si>
  <si>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</si>
  <si>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</si>
  <si>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</si>
  <si>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</si>
  <si>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</si>
  <si>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</si>
  <si>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</si>
  <si>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</si>
  <si>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</si>
  <si>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</si>
  <si>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</si>
  <si>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</si>
  <si>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</si>
  <si>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</si>
  <si>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</si>
  <si>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</si>
  <si>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</si>
  <si>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</si>
  <si>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</si>
  <si>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</si>
  <si>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</si>
  <si>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</si>
  <si>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</si>
  <si>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</si>
  <si>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</si>
  <si>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</si>
  <si>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</si>
  <si>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</si>
  <si>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</si>
  <si>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</si>
  <si>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</si>
  <si>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</si>
  <si>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</si>
  <si>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</si>
  <si>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</si>
  <si>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</si>
  <si>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</si>
  <si>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</si>
  <si>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</si>
  <si>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</si>
  <si>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</si>
  <si>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</si>
  <si>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</si>
  <si>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</si>
  <si>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</si>
  <si>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</si>
  <si>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</si>
  <si>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</si>
  <si>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</si>
  <si>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</si>
  <si>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</si>
  <si>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</si>
  <si>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</si>
  <si>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</si>
  <si>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</si>
  <si>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</si>
  <si>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</si>
  <si>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</si>
  <si>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</si>
  <si>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</si>
  <si>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</si>
  <si>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</si>
  <si>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</si>
  <si>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</si>
  <si>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</si>
  <si>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</si>
  <si>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</si>
  <si>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</si>
  <si>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</si>
  <si>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</si>
  <si>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</si>
  <si>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</si>
  <si>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</si>
  <si>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</si>
  <si>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</si>
  <si>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</si>
  <si>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</si>
  <si>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</si>
  <si>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</si>
  <si>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</si>
  <si>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</si>
  <si>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</si>
  <si>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</si>
  <si>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</si>
  <si>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</si>
  <si>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</si>
  <si>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</si>
  <si>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</si>
  <si>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</si>
  <si>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</si>
  <si>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</si>
  <si>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</si>
  <si>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</si>
  <si>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</si>
  <si>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</si>
  <si>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</si>
  <si>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</si>
  <si>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</si>
  <si>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</si>
  <si>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</si>
  <si>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</si>
  <si>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</si>
  <si>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</si>
  <si>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</si>
  <si>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</si>
  <si>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</si>
  <si>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</si>
  <si>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</si>
  <si>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</si>
  <si>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</si>
  <si>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</si>
  <si>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</si>
  <si>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</si>
  <si>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</si>
  <si>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</si>
  <si>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</si>
  <si>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</si>
  <si>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</si>
  <si>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</si>
  <si>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</si>
  <si>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</si>
  <si>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</si>
  <si>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</si>
  <si>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</si>
  <si>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</si>
  <si>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</si>
  <si>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</si>
  <si>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</si>
  <si>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</si>
  <si>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</si>
  <si>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</si>
  <si>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</si>
  <si>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</si>
  <si>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</si>
  <si>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</si>
  <si>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</si>
  <si>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</si>
  <si>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</si>
  <si>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</si>
  <si>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</si>
  <si>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</si>
  <si>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</si>
  <si>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</si>
  <si>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</si>
  <si>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</si>
  <si>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</si>
  <si>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</si>
  <si>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</si>
  <si>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</si>
  <si>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</si>
  <si>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</si>
  <si>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</si>
  <si>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</si>
  <si>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</si>
  <si>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</si>
  <si>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</si>
  <si>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</si>
  <si>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</si>
  <si>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</si>
  <si>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</si>
  <si>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</si>
  <si>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</si>
  <si>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</si>
  <si>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</si>
  <si>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</si>
  <si>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</si>
  <si>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</si>
  <si>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</si>
  <si>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</si>
  <si>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</si>
  <si>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</si>
  <si>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</si>
  <si>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</si>
  <si>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</si>
  <si>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</si>
  <si>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</si>
  <si>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</si>
  <si>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</si>
  <si>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</si>
  <si>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</si>
  <si>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</si>
  <si>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</si>
  <si>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</si>
  <si>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</si>
  <si>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</si>
  <si>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</si>
  <si>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</si>
  <si>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</si>
  <si>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</si>
  <si>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</si>
  <si>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</si>
  <si>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</si>
  <si>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</si>
  <si>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</si>
  <si>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</si>
  <si>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</si>
  <si>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</si>
  <si>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</si>
  <si>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</si>
  <si>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</si>
  <si>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</si>
  <si>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</si>
  <si>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</si>
  <si>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</si>
  <si>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</si>
  <si>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</si>
  <si>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</si>
  <si>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</si>
  <si>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</si>
  <si>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</si>
  <si>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</si>
  <si>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</si>
  <si>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</si>
  <si>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</si>
  <si>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</si>
  <si>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</si>
  <si>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</si>
  <si>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</si>
  <si>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</si>
  <si>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</si>
  <si>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</si>
  <si>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</si>
  <si>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</si>
  <si>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</si>
  <si>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</si>
  <si>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</si>
  <si>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</si>
  <si>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</si>
  <si>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</si>
  <si>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</si>
  <si>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</si>
  <si>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</si>
  <si>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</si>
  <si>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</si>
  <si>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</si>
  <si>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</si>
  <si>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</si>
  <si>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</si>
  <si>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</si>
  <si>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</si>
  <si>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</si>
  <si>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</si>
  <si>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</si>
  <si>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</si>
  <si>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</si>
  <si>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</si>
  <si>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</si>
  <si>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</si>
  <si>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</si>
  <si>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</si>
  <si>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</si>
  <si>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</si>
  <si>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</si>
  <si>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</si>
  <si>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</si>
  <si>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</si>
  <si>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</si>
  <si>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</si>
  <si>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</si>
  <si>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</si>
  <si>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</si>
  <si>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</si>
  <si>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</si>
  <si>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</si>
  <si>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</si>
  <si>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</si>
  <si>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</si>
  <si>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</si>
  <si>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</si>
  <si>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</si>
  <si>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</si>
  <si>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</si>
  <si>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</si>
  <si>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</si>
  <si>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</si>
  <si>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</si>
  <si>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</si>
  <si>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</si>
  <si>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</si>
  <si>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</si>
  <si>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</si>
  <si>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</si>
  <si>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</si>
  <si>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</si>
  <si>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</si>
  <si>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</si>
  <si>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</si>
  <si>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</si>
  <si>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</si>
  <si>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</si>
  <si>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</si>
  <si>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</si>
  <si>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</si>
  <si>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</si>
  <si>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</si>
  <si>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</si>
  <si>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</si>
  <si>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</si>
  <si>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</si>
  <si>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</si>
  <si>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</si>
  <si>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</si>
  <si>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</si>
  <si>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</si>
  <si>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</si>
  <si>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</si>
  <si>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</si>
  <si>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</si>
  <si>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</si>
  <si>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</si>
  <si>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</si>
  <si>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</si>
  <si>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</si>
  <si>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</si>
  <si>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</si>
  <si>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</si>
  <si>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</si>
  <si>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</si>
  <si>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</si>
  <si>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</si>
  <si>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</si>
  <si>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</si>
  <si>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</si>
  <si>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</si>
  <si>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</si>
  <si>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</si>
  <si>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</si>
  <si>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</si>
  <si>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</si>
  <si>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</si>
  <si>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</si>
  <si>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</si>
  <si>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</si>
  <si>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</si>
  <si>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</si>
  <si>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</si>
  <si>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</si>
  <si>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</si>
  <si>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</si>
  <si>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</si>
  <si>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</si>
  <si>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</si>
  <si>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</si>
  <si>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</si>
  <si>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</si>
  <si>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</si>
  <si>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</si>
  <si>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</si>
  <si>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</si>
  <si>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</si>
  <si>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</si>
  <si>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</si>
  <si>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</si>
  <si>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</si>
  <si>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</si>
  <si>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</si>
  <si>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</si>
  <si>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</si>
  <si>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</si>
  <si>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</si>
  <si>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</si>
  <si>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</si>
  <si>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</si>
  <si>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</si>
  <si>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</si>
  <si>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</si>
  <si>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</si>
  <si>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</si>
  <si>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</si>
  <si>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</si>
  <si>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</si>
  <si>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</si>
  <si>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</si>
  <si>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</si>
  <si>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</si>
  <si>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</si>
  <si>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</si>
  <si>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</si>
  <si>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</si>
  <si>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</si>
  <si>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</si>
  <si>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</si>
  <si>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</si>
  <si>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</si>
  <si>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</si>
  <si>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</si>
  <si>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</si>
  <si>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</si>
  <si>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</si>
  <si>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</si>
  <si>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</si>
  <si>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</si>
  <si>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</si>
  <si>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</si>
  <si>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</si>
  <si>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</si>
  <si>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</si>
  <si>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</si>
  <si>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</si>
  <si>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</si>
  <si>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</si>
  <si>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</si>
  <si>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</si>
  <si>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</si>
  <si>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</si>
  <si>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</si>
  <si>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</si>
  <si>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</si>
  <si>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</si>
  <si>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</si>
  <si>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</si>
  <si>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</si>
  <si>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</si>
  <si>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</si>
  <si>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</si>
  <si>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</si>
  <si>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</si>
  <si>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</si>
  <si>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</si>
  <si>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</si>
  <si>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</si>
  <si>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</si>
  <si>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</si>
  <si>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</si>
  <si>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</si>
  <si>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</si>
  <si>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</si>
  <si>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</si>
  <si>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</si>
  <si>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</si>
  <si>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</si>
  <si>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</si>
  <si>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</si>
  <si>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</si>
  <si>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</si>
  <si>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</si>
  <si>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</si>
  <si>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</si>
  <si>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</si>
  <si>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</si>
  <si>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</si>
  <si>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</si>
  <si>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</si>
  <si>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</si>
  <si>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</si>
  <si>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</si>
  <si>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</si>
  <si>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</si>
  <si>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</si>
  <si>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</si>
  <si>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</si>
  <si>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</si>
  <si>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</si>
  <si>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</si>
  <si>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</si>
  <si>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</si>
  <si>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</si>
  <si>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</si>
  <si>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</si>
  <si>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</si>
  <si>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</si>
  <si>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</si>
  <si>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</si>
  <si>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</si>
  <si>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</si>
  <si>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</si>
  <si>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</si>
  <si>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</si>
  <si>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</si>
  <si>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</si>
  <si>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</si>
  <si>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</si>
  <si>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</si>
  <si>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</si>
  <si>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</si>
  <si>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</si>
  <si>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</si>
  <si>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</si>
  <si>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</si>
  <si>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</si>
  <si>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</si>
  <si>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</si>
  <si>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</si>
  <si>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</si>
  <si>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</si>
  <si>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</si>
  <si>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</si>
  <si>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</si>
  <si>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</si>
  <si>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</si>
  <si>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</si>
  <si>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</si>
  <si>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</si>
  <si>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</si>
  <si>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</si>
  <si>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</si>
  <si>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</si>
  <si>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</si>
  <si>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</si>
  <si>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</si>
  <si>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</si>
  <si>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</si>
  <si>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</si>
  <si>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</si>
  <si>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</si>
  <si>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</si>
  <si>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</si>
  <si>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</si>
  <si>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</si>
  <si>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</si>
  <si>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</si>
  <si>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</si>
  <si>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</si>
  <si>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</si>
  <si>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</si>
  <si>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</si>
  <si>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</si>
  <si>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</si>
  <si>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</si>
  <si>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</si>
  <si>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</si>
  <si>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</si>
  <si>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</si>
  <si>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</si>
  <si>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</si>
  <si>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</si>
  <si>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</si>
  <si>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</si>
  <si>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</si>
  <si>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</si>
  <si>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</si>
  <si>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</si>
  <si>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</si>
  <si>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</si>
  <si>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</si>
  <si>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</si>
  <si>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</si>
  <si>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</si>
  <si>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</si>
  <si>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</si>
  <si>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</si>
  <si>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</si>
  <si>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</si>
  <si>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</si>
  <si>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</si>
  <si>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</si>
  <si>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</si>
  <si>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</si>
  <si>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</si>
  <si>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</si>
  <si>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</si>
  <si>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</si>
  <si>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</si>
  <si>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</si>
  <si>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</si>
  <si>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</si>
  <si>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</si>
  <si>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</si>
  <si>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</si>
  <si>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</si>
  <si>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</si>
  <si>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</si>
  <si>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</si>
  <si>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</si>
  <si>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</si>
  <si>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</si>
  <si>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</si>
  <si>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</si>
  <si>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</si>
  <si>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</si>
  <si>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</si>
  <si>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</si>
  <si>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</si>
  <si>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</si>
  <si>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</si>
  <si>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</si>
  <si>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</si>
  <si>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</si>
  <si>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</si>
  <si>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</si>
  <si>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</si>
  <si>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</si>
  <si>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</si>
  <si>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</si>
  <si>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</si>
  <si>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</si>
  <si>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</si>
  <si>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</si>
  <si>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</si>
  <si>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</si>
  <si>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</si>
  <si>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</si>
  <si>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</si>
  <si>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</si>
  <si>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</si>
  <si>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</si>
  <si>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</si>
  <si>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</si>
  <si>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</si>
  <si>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</si>
  <si>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</si>
  <si>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</si>
  <si>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</si>
  <si>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</si>
  <si>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</si>
  <si>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</si>
  <si>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</si>
  <si>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</si>
  <si>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</si>
  <si>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</si>
  <si>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</si>
  <si>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</si>
  <si>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</si>
  <si>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</si>
  <si>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</si>
  <si>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</si>
  <si>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</si>
  <si>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</si>
  <si>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</si>
  <si>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</si>
  <si>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</si>
  <si>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</si>
  <si>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</si>
  <si>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</si>
  <si>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</si>
  <si>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</si>
  <si>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</si>
  <si>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</si>
  <si>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</si>
  <si>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</si>
  <si>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</si>
  <si>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</si>
  <si>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</si>
  <si>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</si>
  <si>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</si>
  <si>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</si>
  <si>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</si>
  <si>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</si>
  <si>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</si>
  <si>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</si>
  <si>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</si>
  <si>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</si>
  <si>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</si>
  <si>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</si>
  <si>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</si>
  <si>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</si>
  <si>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</si>
  <si>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</si>
  <si>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</si>
  <si>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</si>
  <si>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</si>
  <si>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</si>
  <si>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</si>
  <si>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</si>
  <si>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</si>
  <si>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</si>
  <si>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</si>
  <si>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</si>
  <si>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</si>
  <si>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</si>
  <si>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</si>
  <si>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</si>
  <si>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</si>
  <si>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</si>
  <si>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</si>
  <si>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</si>
  <si>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</si>
  <si>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</si>
  <si>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</si>
  <si>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</si>
  <si>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</si>
  <si>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</si>
  <si>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</si>
  <si>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</si>
  <si>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</si>
  <si>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</si>
  <si>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</si>
  <si>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</si>
  <si>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</si>
  <si>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</si>
  <si>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</si>
  <si>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</si>
  <si>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</si>
  <si>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</si>
  <si>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</si>
  <si>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</si>
  <si>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</si>
  <si>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</si>
  <si>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</si>
  <si>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</si>
  <si>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</si>
  <si>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</si>
  <si>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</si>
  <si>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</si>
  <si>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</si>
  <si>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</si>
  <si>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</si>
  <si>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</si>
  <si>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</si>
  <si>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</si>
  <si>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</si>
  <si>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</si>
  <si>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</si>
  <si>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</si>
  <si>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</si>
  <si>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</si>
  <si>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</si>
  <si>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</si>
  <si>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</si>
  <si>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</si>
  <si>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</si>
  <si>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</si>
  <si>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</si>
  <si>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</si>
  <si>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</si>
  <si>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</si>
  <si>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</si>
  <si>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</si>
  <si>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</si>
  <si>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</si>
  <si>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</si>
  <si>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</si>
  <si>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</si>
  <si>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</si>
  <si>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</si>
  <si>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</si>
  <si>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</si>
  <si>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</si>
  <si>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</si>
  <si>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</si>
  <si>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</si>
  <si>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</si>
  <si>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</si>
  <si>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</si>
  <si>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</si>
  <si>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</si>
  <si>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</si>
  <si>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</si>
  <si>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</si>
  <si>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</si>
  <si>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</si>
  <si>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</si>
  <si>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</si>
  <si>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</si>
  <si>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</si>
  <si>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</si>
  <si>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</si>
  <si>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</si>
  <si>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</si>
  <si>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</si>
  <si>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</si>
  <si>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</si>
  <si>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</si>
  <si>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</si>
  <si>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</si>
  <si>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</si>
  <si>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</si>
  <si>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</si>
  <si>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</si>
  <si>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</si>
  <si>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</si>
  <si>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</si>
  <si>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</si>
  <si>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</si>
  <si>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</si>
  <si>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</si>
  <si>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</si>
  <si>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</si>
  <si>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</si>
  <si>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</si>
  <si>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</si>
  <si>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</si>
  <si>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</si>
  <si>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</si>
  <si>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</si>
  <si>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</si>
  <si>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</si>
  <si>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</si>
  <si>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</si>
  <si>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</si>
  <si>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</si>
  <si>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</si>
  <si>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</si>
  <si>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</si>
  <si>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</si>
  <si>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</si>
  <si>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</si>
  <si>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</si>
  <si>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</si>
  <si>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</si>
  <si>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</si>
  <si>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</si>
  <si>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</si>
  <si>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</si>
  <si>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</si>
  <si>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</si>
  <si>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</si>
  <si>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</si>
  <si>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</si>
  <si>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</si>
  <si>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</si>
  <si>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</si>
  <si>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</si>
  <si>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</si>
  <si>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</si>
  <si>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</si>
  <si>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</si>
  <si>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</si>
  <si>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</si>
  <si>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</si>
  <si>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</si>
  <si>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</si>
  <si>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</si>
  <si>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</si>
  <si>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</si>
  <si>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</si>
  <si>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</si>
  <si>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</si>
  <si>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</si>
  <si>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</si>
  <si>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</si>
  <si>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</si>
  <si>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</si>
  <si>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</si>
  <si>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</si>
  <si>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</si>
  <si>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</si>
  <si>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</si>
  <si>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</si>
  <si>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</si>
  <si>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</si>
  <si>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</si>
  <si>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</si>
  <si>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</si>
  <si>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</si>
  <si>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</si>
  <si>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</si>
  <si>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</si>
  <si>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</si>
  <si>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</si>
  <si>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</si>
  <si>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</si>
  <si>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</si>
  <si>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</si>
  <si>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</si>
  <si>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</si>
  <si>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</si>
  <si>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</si>
  <si>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</si>
  <si>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</si>
  <si>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</si>
  <si>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</si>
  <si>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</si>
  <si>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</si>
  <si>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</si>
  <si>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</si>
  <si>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</si>
  <si>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</si>
  <si>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</si>
  <si>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</si>
  <si>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</si>
  <si>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</si>
  <si>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</si>
  <si>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</si>
  <si>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</si>
  <si>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</si>
  <si>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</si>
  <si>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</si>
  <si>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</si>
  <si>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</si>
  <si>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</si>
  <si>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</si>
  <si>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</si>
  <si>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</si>
  <si>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</si>
  <si>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</si>
  <si>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</si>
  <si>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</si>
  <si>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</si>
  <si>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</si>
  <si>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</si>
  <si>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</si>
  <si>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</si>
  <si>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</si>
  <si>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</si>
  <si>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</si>
  <si>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</si>
  <si>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</si>
  <si>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</si>
  <si>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</si>
  <si>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</si>
  <si>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</si>
  <si>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</si>
  <si>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</si>
  <si>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</si>
  <si>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</si>
  <si>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</si>
  <si>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</si>
  <si>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</si>
  <si>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</si>
  <si>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</si>
  <si>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</si>
  <si>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</si>
  <si>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</si>
  <si>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</si>
  <si>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</si>
  <si>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</si>
  <si>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</si>
  <si>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</si>
  <si>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</si>
  <si>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</si>
  <si>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</si>
  <si>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</si>
  <si>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</si>
  <si>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</si>
  <si>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</si>
  <si>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</si>
  <si>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</si>
  <si>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</si>
  <si>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</si>
  <si>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</si>
  <si>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</si>
  <si>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</si>
  <si>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</si>
  <si>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</si>
  <si>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</si>
  <si>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</si>
  <si>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</si>
  <si>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</si>
  <si>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</si>
  <si>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</si>
  <si>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</si>
  <si>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</si>
  <si>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</si>
  <si>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</si>
  <si>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</si>
  <si>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</si>
  <si>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</si>
  <si>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</si>
  <si>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</si>
  <si>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</si>
  <si>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</si>
  <si>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</si>
  <si>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</si>
  <si>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</si>
  <si>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</si>
  <si>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</si>
  <si>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</si>
  <si>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</si>
  <si>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</si>
  <si>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</si>
  <si>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</si>
  <si>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</si>
  <si>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</si>
  <si>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</si>
  <si>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</si>
  <si>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</si>
  <si>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</si>
  <si>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</si>
  <si>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</si>
  <si>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</si>
  <si>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</si>
  <si>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</si>
  <si>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</si>
  <si>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</si>
  <si>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</si>
  <si>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</si>
  <si>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</si>
  <si>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</si>
  <si>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</si>
  <si>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</si>
  <si>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</si>
  <si>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</si>
  <si>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</si>
  <si>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</si>
  <si>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</si>
  <si>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</si>
  <si>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</si>
  <si>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</si>
  <si>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</si>
  <si>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</si>
  <si>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</si>
  <si>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</si>
  <si>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</si>
  <si>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</si>
  <si>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</si>
  <si>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</si>
  <si>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</si>
  <si>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</si>
  <si>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</si>
  <si>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</si>
  <si>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</si>
  <si>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</si>
  <si>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</si>
  <si>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</si>
  <si>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</si>
  <si>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</si>
  <si>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</si>
  <si>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</si>
  <si>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</si>
  <si>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</si>
  <si>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</si>
  <si>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</si>
  <si>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</si>
  <si>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</si>
  <si>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</si>
  <si>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</si>
  <si>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</si>
  <si>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</si>
  <si>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</si>
  <si>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</si>
  <si>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</si>
  <si>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</si>
  <si>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</si>
  <si>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</si>
  <si>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</si>
  <si>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</si>
  <si>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</si>
  <si>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</si>
  <si>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</si>
  <si>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</si>
  <si>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</si>
  <si>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</si>
  <si>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</si>
  <si>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</si>
  <si>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</si>
  <si>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</si>
  <si>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</si>
  <si>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</si>
  <si>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</si>
  <si>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</si>
  <si>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</si>
  <si>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</si>
  <si>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</si>
  <si>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</si>
  <si>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</si>
  <si>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</si>
  <si>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</si>
  <si>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</si>
  <si>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</si>
  <si>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</si>
  <si>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</si>
  <si>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</si>
  <si>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</si>
  <si>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</si>
  <si>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</si>
  <si>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</si>
  <si>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</si>
  <si>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</si>
  <si>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</si>
  <si>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</si>
  <si>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</si>
  <si>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</si>
  <si>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</si>
  <si>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</si>
  <si>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</si>
  <si>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</si>
  <si>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</si>
  <si>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</si>
  <si>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</si>
  <si>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</si>
  <si>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</si>
  <si>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</si>
  <si>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</si>
  <si>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</si>
  <si>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</si>
  <si>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</si>
  <si>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</si>
  <si>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</si>
  <si>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</si>
  <si>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</si>
  <si>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</si>
  <si>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</si>
  <si>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</si>
  <si>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</si>
  <si>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</si>
  <si>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</si>
  <si>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</si>
  <si>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</si>
  <si>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</si>
  <si>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</si>
  <si>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</si>
  <si>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</si>
  <si>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</si>
  <si>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</si>
  <si>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</si>
  <si>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</si>
  <si>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</si>
  <si>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</si>
  <si>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</si>
  <si>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</si>
  <si>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</si>
  <si>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</si>
  <si>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</si>
  <si>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</si>
  <si>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</si>
  <si>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</si>
  <si>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</si>
  <si>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</si>
  <si>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</si>
  <si>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</si>
  <si>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</si>
  <si>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</si>
  <si>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</si>
  <si>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</si>
  <si>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</si>
  <si>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</si>
  <si>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</si>
  <si>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</si>
  <si>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</si>
  <si>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</si>
  <si>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</si>
  <si>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</si>
  <si>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</si>
  <si>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</si>
  <si>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</si>
  <si>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</si>
  <si>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</si>
  <si>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</si>
  <si>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</si>
  <si>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</si>
  <si>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</si>
  <si>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</si>
  <si>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</si>
  <si>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</si>
  <si>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</si>
  <si>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</si>
  <si>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</si>
  <si>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</si>
  <si>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</si>
  <si>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</si>
  <si>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</si>
  <si>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</si>
  <si>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</si>
  <si>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</si>
  <si>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</si>
  <si>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</si>
  <si>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</si>
  <si>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</si>
  <si>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</si>
  <si>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</si>
  <si>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</si>
  <si>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</si>
  <si>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</si>
  <si>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</si>
  <si>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</si>
  <si>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</si>
  <si>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</si>
  <si>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</si>
  <si>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</si>
  <si>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</si>
  <si>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</si>
  <si>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</si>
  <si>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</si>
  <si>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</si>
  <si>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</si>
  <si>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</si>
  <si>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</si>
  <si>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</si>
  <si>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</si>
  <si>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</si>
  <si>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</si>
  <si>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</si>
  <si>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</si>
  <si>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</si>
  <si>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</si>
  <si>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</si>
  <si>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</si>
  <si>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</si>
  <si>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</si>
  <si>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</si>
  <si>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</si>
  <si>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</si>
  <si>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</si>
  <si>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</si>
  <si>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</si>
  <si>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</si>
  <si>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</si>
  <si>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</si>
  <si>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</si>
  <si>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</si>
  <si>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</si>
  <si>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</si>
  <si>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</si>
  <si>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</si>
  <si>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</si>
  <si>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</si>
  <si>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</si>
  <si>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</si>
  <si>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</si>
  <si>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</si>
  <si>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</si>
  <si>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</si>
  <si>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</si>
  <si>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</si>
  <si>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</si>
  <si>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</si>
  <si>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</si>
  <si>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</si>
  <si>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</si>
  <si>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</si>
  <si>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</si>
  <si>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</si>
  <si>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</si>
  <si>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</si>
  <si>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</si>
  <si>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</si>
  <si>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</si>
  <si>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</si>
  <si>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</si>
  <si>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</si>
  <si>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</si>
  <si>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</si>
  <si>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</si>
  <si>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</si>
  <si>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</si>
  <si>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</si>
  <si>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</si>
  <si>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</si>
  <si>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</si>
  <si>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</si>
  <si>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</si>
  <si>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</si>
  <si>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</si>
  <si>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</si>
  <si>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</si>
  <si>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</si>
  <si>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</si>
  <si>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</si>
  <si>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</si>
  <si>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</si>
  <si>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</si>
  <si>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</si>
  <si>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</si>
  <si>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</si>
  <si>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</si>
  <si>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</si>
  <si>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</si>
  <si>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</si>
  <si>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</si>
  <si>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</si>
  <si>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</si>
  <si>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</si>
  <si>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</si>
  <si>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</si>
  <si>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</si>
  <si>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</si>
  <si>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</si>
  <si>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</si>
  <si>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</si>
  <si>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</si>
  <si>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</si>
  <si>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</si>
  <si>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</si>
  <si>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</si>
  <si>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</si>
  <si>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</si>
  <si>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</si>
  <si>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</si>
  <si>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</si>
  <si>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</si>
  <si>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</si>
  <si>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</si>
  <si>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</si>
  <si>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</si>
  <si>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</si>
  <si>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</si>
  <si>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</si>
  <si>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</si>
  <si>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</si>
  <si>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</si>
  <si>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</si>
  <si>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</si>
  <si>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</si>
  <si>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</si>
  <si>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</si>
  <si>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</si>
  <si>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</si>
  <si>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</si>
  <si>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</si>
  <si>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</si>
  <si>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</si>
  <si>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</si>
  <si>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</si>
  <si>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</si>
  <si>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</si>
  <si>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</si>
  <si>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</si>
  <si>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</si>
  <si>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</si>
  <si>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</si>
  <si>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</si>
  <si>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</si>
  <si>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</si>
  <si>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</si>
  <si>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</si>
  <si>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</si>
  <si>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</si>
  <si>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</si>
  <si>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</si>
  <si>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</si>
  <si>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</si>
  <si>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</si>
  <si>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</si>
  <si>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</si>
  <si>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</si>
  <si>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</si>
  <si>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</si>
  <si>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</si>
  <si>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</si>
  <si>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</si>
  <si>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</si>
  <si>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</si>
  <si>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</si>
  <si>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</si>
  <si>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</si>
  <si>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</si>
  <si>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</si>
  <si>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</si>
  <si>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</si>
  <si>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</si>
  <si>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</si>
  <si>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</si>
  <si>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</si>
  <si>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</si>
  <si>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</si>
  <si>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</si>
  <si>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</si>
  <si>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</si>
  <si>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</si>
  <si>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</si>
  <si>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</si>
  <si>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</si>
  <si>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</si>
  <si>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</si>
  <si>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</si>
  <si>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</si>
  <si>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</si>
  <si>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</si>
  <si>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</si>
  <si>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</si>
  <si>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</si>
  <si>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</si>
  <si>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</si>
  <si>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</si>
  <si>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</si>
  <si>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</si>
  <si>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</si>
  <si>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</si>
  <si>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</si>
  <si>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</si>
  <si>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</si>
  <si>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</si>
  <si>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</si>
  <si>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</si>
  <si>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</si>
  <si>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</si>
  <si>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</si>
  <si>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</si>
  <si>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</si>
  <si>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</si>
  <si>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</si>
  <si>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</si>
  <si>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</si>
  <si>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</si>
  <si>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</si>
  <si>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</si>
  <si>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</si>
  <si>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</si>
  <si>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</si>
  <si>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</si>
  <si>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</si>
  <si>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</si>
  <si>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</si>
  <si>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</si>
  <si>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</si>
  <si>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</si>
  <si>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</si>
  <si>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</si>
  <si>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</si>
  <si>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</si>
  <si>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</si>
  <si>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</si>
  <si>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</si>
  <si>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</si>
  <si>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</si>
  <si>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</si>
  <si>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</si>
  <si>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</si>
  <si>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</si>
  <si>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</si>
  <si>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</si>
  <si>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</si>
  <si>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</si>
  <si>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</si>
  <si>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</si>
  <si>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</si>
  <si>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</si>
  <si>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</si>
  <si>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</si>
  <si>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</si>
  <si>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</si>
  <si>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</si>
  <si>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</si>
  <si>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</si>
  <si>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</si>
  <si>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</si>
  <si>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</si>
  <si>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</si>
  <si>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</si>
  <si>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</si>
  <si>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</si>
  <si>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</si>
  <si>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</si>
  <si>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</si>
  <si>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</si>
  <si>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</si>
  <si>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</si>
  <si>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</si>
  <si>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</si>
  <si>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</si>
  <si>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</si>
  <si>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</si>
  <si>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</si>
  <si>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</si>
  <si>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</si>
  <si>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</si>
  <si>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</si>
  <si>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</si>
  <si>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</si>
  <si>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</si>
  <si>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</si>
  <si>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</si>
  <si>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</si>
  <si>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</si>
  <si>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</si>
  <si>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</si>
  <si>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</si>
  <si>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</si>
  <si>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</si>
  <si>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</si>
  <si>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</si>
  <si>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</si>
  <si>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</si>
  <si>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</si>
  <si>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</si>
  <si>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</si>
  <si>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</si>
  <si>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</si>
  <si>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</si>
  <si>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</si>
  <si>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</si>
  <si>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</si>
  <si>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</si>
  <si>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</si>
  <si>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</si>
  <si>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</si>
  <si>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</si>
  <si>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</si>
  <si>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</si>
  <si>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</si>
  <si>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</si>
  <si>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</si>
  <si>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</si>
  <si>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</si>
  <si>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</si>
  <si>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</si>
  <si>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</si>
  <si>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</si>
  <si>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</si>
  <si>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</si>
  <si>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</si>
  <si>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</si>
  <si>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</si>
  <si>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</si>
  <si>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</si>
  <si>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</si>
  <si>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</si>
  <si>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</si>
  <si>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</si>
  <si>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</si>
  <si>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</si>
  <si>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</si>
  <si>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</si>
  <si>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</si>
  <si>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</si>
  <si>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</si>
  <si>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</si>
  <si>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</si>
  <si>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</si>
  <si>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</si>
  <si>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</si>
  <si>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</si>
  <si>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</si>
  <si>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</si>
  <si>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</si>
  <si>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</si>
  <si>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</si>
  <si>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</si>
  <si>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</si>
  <si>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</si>
  <si>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</si>
  <si>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</si>
  <si>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</si>
  <si>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</si>
  <si>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</si>
  <si>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</si>
  <si>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</si>
  <si>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</si>
  <si>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</si>
  <si>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</si>
  <si>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</si>
  <si>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</si>
  <si>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</si>
  <si>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</si>
  <si>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</si>
  <si>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</si>
  <si>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</si>
  <si>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</si>
  <si>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</si>
  <si>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</si>
  <si>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</si>
  <si>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</si>
  <si>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</si>
  <si>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</si>
  <si>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</si>
  <si>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</si>
  <si>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</si>
  <si>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</si>
  <si>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</si>
  <si>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</si>
  <si>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</si>
  <si>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</si>
  <si>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</si>
  <si>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</si>
  <si>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</si>
  <si>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</si>
  <si>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</si>
  <si>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</si>
  <si>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</si>
  <si>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</si>
  <si>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</si>
  <si>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</si>
  <si>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</si>
  <si>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</si>
  <si>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</si>
  <si>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</si>
  <si>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</si>
  <si>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</si>
  <si>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</si>
  <si>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</si>
  <si>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</si>
  <si>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</si>
  <si>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</si>
  <si>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</si>
  <si>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</si>
  <si>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</si>
  <si>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</si>
  <si>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</si>
  <si>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</si>
  <si>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</si>
  <si>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</si>
  <si>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</si>
  <si>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</si>
  <si>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</si>
  <si>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</si>
  <si>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</si>
  <si>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</si>
  <si>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</si>
  <si>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</si>
  <si>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</si>
  <si>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</si>
  <si>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</si>
  <si>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</si>
  <si>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</si>
  <si>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</si>
  <si>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</si>
  <si>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</si>
  <si>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</si>
  <si>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</si>
  <si>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</si>
  <si>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</si>
  <si>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</si>
  <si>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</si>
  <si>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</si>
  <si>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</si>
  <si>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</si>
  <si>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</si>
  <si>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</si>
  <si>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</si>
  <si>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</si>
  <si>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</si>
  <si>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</si>
  <si>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</si>
  <si>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</si>
  <si>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</si>
  <si>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</si>
  <si>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</si>
  <si>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</si>
  <si>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</si>
  <si>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</si>
  <si>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</si>
  <si>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</si>
  <si>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</si>
  <si>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</si>
  <si>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</si>
  <si>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</si>
  <si>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</si>
  <si>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</si>
  <si>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</si>
  <si>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</si>
  <si>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</si>
  <si>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</si>
  <si>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</si>
  <si>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</si>
  <si>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</si>
  <si>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</si>
  <si>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</si>
  <si>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</si>
  <si>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</si>
  <si>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</si>
  <si>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</si>
  <si>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</si>
  <si>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</si>
  <si>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</si>
  <si>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</si>
  <si>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</si>
  <si>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</si>
  <si>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</si>
  <si>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</si>
  <si>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</si>
  <si>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</si>
  <si>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</si>
  <si>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</si>
  <si>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</si>
  <si>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</si>
  <si>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</si>
  <si>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</si>
  <si>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</si>
  <si>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</si>
  <si>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</si>
  <si>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</si>
  <si>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</si>
  <si>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</si>
  <si>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</si>
  <si>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</si>
  <si>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</si>
  <si>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</si>
  <si>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</si>
  <si>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</si>
  <si>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</si>
  <si>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</si>
  <si>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</si>
  <si>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</si>
  <si>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</si>
  <si>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</si>
  <si>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</si>
  <si>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</si>
  <si>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</si>
  <si>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</si>
  <si>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</si>
  <si>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</si>
  <si>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</si>
  <si>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</si>
  <si>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</si>
  <si>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</si>
  <si>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</si>
  <si>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</si>
  <si>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</si>
  <si>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</si>
  <si>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</si>
  <si>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</si>
  <si>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</si>
  <si>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</si>
  <si>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</si>
  <si>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</si>
  <si>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</si>
  <si>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</si>
  <si>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</si>
  <si>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</si>
  <si>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</si>
  <si>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</si>
  <si>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</si>
  <si>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</si>
  <si>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</si>
  <si>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</si>
  <si>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</si>
  <si>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</si>
  <si>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</si>
  <si>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</si>
  <si>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</si>
  <si>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</si>
  <si>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</si>
  <si>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</si>
  <si>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</si>
  <si>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</si>
  <si>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</si>
  <si>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</si>
  <si>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</si>
  <si>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</si>
  <si>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</si>
  <si>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</si>
  <si>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</si>
  <si>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</si>
  <si>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</si>
  <si>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</si>
  <si>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</si>
  <si>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</si>
  <si>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</si>
  <si>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</si>
  <si>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</si>
  <si>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</si>
  <si>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</si>
  <si>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</si>
  <si>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</si>
  <si>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</si>
  <si>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</si>
  <si>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</si>
  <si>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</si>
  <si>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</si>
  <si>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</si>
  <si>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</si>
  <si>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</si>
  <si>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</si>
  <si>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</si>
  <si>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</si>
  <si>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</si>
  <si>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</si>
  <si>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</si>
  <si>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</si>
  <si>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</si>
  <si>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</si>
  <si>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</si>
  <si>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</si>
  <si>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</si>
  <si>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</si>
  <si>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</si>
  <si>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</si>
  <si>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</si>
  <si>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</si>
  <si>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</si>
  <si>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</si>
  <si>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</si>
  <si>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</si>
  <si>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</si>
  <si>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</si>
  <si>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</si>
  <si>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</si>
  <si>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</si>
  <si>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</si>
  <si>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</si>
  <si>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</si>
  <si>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</si>
  <si>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</si>
  <si>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</si>
  <si>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</si>
  <si>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</si>
  <si>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</si>
  <si>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</si>
  <si>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</si>
  <si>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</si>
  <si>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</si>
  <si>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</si>
  <si>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</si>
  <si>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</si>
  <si>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</si>
  <si>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</si>
  <si>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</si>
  <si>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</si>
  <si>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</si>
  <si>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</si>
  <si>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</si>
  <si>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</si>
  <si>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</si>
  <si>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</si>
  <si>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</si>
  <si>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</si>
  <si>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</si>
  <si>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</si>
  <si>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</si>
  <si>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</si>
  <si>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</si>
  <si>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</si>
  <si>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</si>
  <si>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</si>
  <si>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</si>
  <si>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</si>
  <si>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</si>
  <si>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</si>
  <si>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</si>
  <si>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</si>
  <si>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</si>
  <si>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</si>
  <si>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</si>
  <si>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</si>
  <si>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</si>
  <si>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</si>
  <si>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</si>
  <si>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</si>
  <si>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</si>
  <si>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</si>
  <si>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</si>
  <si>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</si>
  <si>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</si>
  <si>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</si>
  <si>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</si>
  <si>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</si>
  <si>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</si>
  <si>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</si>
  <si>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</si>
  <si>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</si>
  <si>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</si>
  <si>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</si>
  <si>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</si>
  <si>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</si>
  <si>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</si>
  <si>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</si>
  <si>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</si>
  <si>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</si>
  <si>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</si>
  <si>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</si>
  <si>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</si>
  <si>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</si>
  <si>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</si>
  <si>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</si>
  <si>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</si>
  <si>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</si>
  <si>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</si>
  <si>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</si>
  <si>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</si>
  <si>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</si>
  <si>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</si>
  <si>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</si>
  <si>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</si>
  <si>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</si>
  <si>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</si>
  <si>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</si>
  <si>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</si>
  <si>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</si>
  <si>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</si>
  <si>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</si>
  <si>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</si>
  <si>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</si>
  <si>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</si>
  <si>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</si>
  <si>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</si>
  <si>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</si>
  <si>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</si>
  <si>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</si>
  <si>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</si>
  <si>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</si>
  <si>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</si>
  <si>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</si>
  <si>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</si>
  <si>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</si>
  <si>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</si>
  <si>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</si>
  <si>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</si>
  <si>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</si>
  <si>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</si>
  <si>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</si>
  <si>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</si>
  <si>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</si>
  <si>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</si>
  <si>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</si>
  <si>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</si>
  <si>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</si>
  <si>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</si>
  <si>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</si>
  <si>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</si>
  <si>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</si>
  <si>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</si>
  <si>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</si>
  <si>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</si>
  <si>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</si>
  <si>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</si>
  <si>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</si>
  <si>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</si>
  <si>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</si>
  <si>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</si>
  <si>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</si>
  <si>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</si>
  <si>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</si>
  <si>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</si>
  <si>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</si>
  <si>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</si>
  <si>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</si>
  <si>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</si>
  <si>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</si>
  <si>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</si>
  <si>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</si>
  <si>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</si>
  <si>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</si>
  <si>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</si>
  <si>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</si>
  <si>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</si>
  <si>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</si>
  <si>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</si>
  <si>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</si>
  <si>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</si>
  <si>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</si>
  <si>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</si>
  <si>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</si>
  <si>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</si>
  <si>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</si>
  <si>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</si>
  <si>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</si>
  <si>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</si>
  <si>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</si>
  <si>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</si>
  <si>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</si>
  <si>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</si>
  <si>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</si>
  <si>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</si>
  <si>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</si>
  <si>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</si>
  <si>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</si>
  <si>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</si>
  <si>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</si>
  <si>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</si>
  <si>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</si>
  <si>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</si>
  <si>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</si>
  <si>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</si>
  <si>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</si>
  <si>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</si>
  <si>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</si>
  <si>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</si>
  <si>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</si>
  <si>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</si>
  <si>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</si>
  <si>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</si>
  <si>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</si>
  <si>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</si>
  <si>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</si>
  <si>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</si>
  <si>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</si>
  <si>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</si>
  <si>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</si>
  <si>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</si>
  <si>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</si>
  <si>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</si>
  <si>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</si>
  <si>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</si>
  <si>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</si>
  <si>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</si>
  <si>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</si>
  <si>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</si>
  <si>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</si>
  <si>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</si>
  <si>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</si>
  <si>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</si>
  <si>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</si>
  <si>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</si>
  <si>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</si>
  <si>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</si>
  <si>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</si>
  <si>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</si>
  <si>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</si>
  <si>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</si>
  <si>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</si>
  <si>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</si>
  <si>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</si>
  <si>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</si>
  <si>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</si>
  <si>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</si>
  <si>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</si>
  <si>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</si>
  <si>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</si>
  <si>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</si>
  <si>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</si>
  <si>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</si>
  <si>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</si>
  <si>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</si>
  <si>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</si>
  <si>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</si>
  <si>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</si>
  <si>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</si>
  <si>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</si>
  <si>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</si>
  <si>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</si>
  <si>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</si>
  <si>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</si>
  <si>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</si>
  <si>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</si>
  <si>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</si>
  <si>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</si>
  <si>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</si>
  <si>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</si>
  <si>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</si>
  <si>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</si>
  <si>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</si>
  <si>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</si>
  <si>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</si>
  <si>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</si>
  <si>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</si>
  <si>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</si>
  <si>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</si>
  <si>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</si>
  <si>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</si>
  <si>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</si>
  <si>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</si>
  <si>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</si>
  <si>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</si>
  <si>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</si>
  <si>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</si>
  <si>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</si>
  <si>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</si>
  <si>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</si>
  <si>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</si>
  <si>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</si>
  <si>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</si>
  <si>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</si>
  <si>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</si>
  <si>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</si>
  <si>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</si>
  <si>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</si>
  <si>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</si>
  <si>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</si>
  <si>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</si>
  <si>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</si>
  <si>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</si>
  <si>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</si>
  <si>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</si>
  <si>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</si>
  <si>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</si>
  <si>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</si>
  <si>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</si>
  <si>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</si>
  <si>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</si>
  <si>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</si>
  <si>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</si>
  <si>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</si>
  <si>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</si>
  <si>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</si>
  <si>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</si>
  <si>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</si>
  <si>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</si>
  <si>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</si>
  <si>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</si>
  <si>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</si>
  <si>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</si>
  <si>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</si>
  <si>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</si>
  <si>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</si>
  <si>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</si>
  <si>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</si>
  <si>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</si>
  <si>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</si>
  <si>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</si>
  <si>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</si>
  <si>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</si>
  <si>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</si>
  <si>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</si>
  <si>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</si>
  <si>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</si>
  <si>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</si>
  <si>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</si>
  <si>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</si>
  <si>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</si>
  <si>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</si>
  <si>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</si>
  <si>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</si>
  <si>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</si>
  <si>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</si>
  <si>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</si>
  <si>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</si>
  <si>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</si>
  <si>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</si>
  <si>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</si>
  <si>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</si>
  <si>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</si>
  <si>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</si>
  <si>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</si>
  <si>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</si>
  <si>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</si>
  <si>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</si>
  <si>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</si>
  <si>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</si>
  <si>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</si>
  <si>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</si>
  <si>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</si>
  <si>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</si>
  <si>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</si>
  <si>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</si>
  <si>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</si>
  <si>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</si>
  <si>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</si>
  <si>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</si>
  <si>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</si>
  <si>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</si>
  <si>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</si>
  <si>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</si>
  <si>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</si>
  <si>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</si>
  <si>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</si>
  <si>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</si>
  <si>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</si>
  <si>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</si>
  <si>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</si>
  <si>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</si>
  <si>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</si>
  <si>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</si>
  <si>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</si>
  <si>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</si>
  <si>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</si>
  <si>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</si>
  <si>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</si>
  <si>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</si>
  <si>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</si>
  <si>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</si>
  <si>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</si>
  <si>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</si>
  <si>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</si>
  <si>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</si>
  <si>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</si>
  <si>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</si>
  <si>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</si>
  <si>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</si>
  <si>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</si>
  <si>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</si>
  <si>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</si>
  <si>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</si>
  <si>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</si>
  <si>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</si>
  <si>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</si>
  <si>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</si>
  <si>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</si>
  <si>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</si>
  <si>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</si>
  <si>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</si>
  <si>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</si>
  <si>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</si>
  <si>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</si>
  <si>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</si>
  <si>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</si>
  <si>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</si>
  <si>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</si>
  <si>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</si>
  <si>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</si>
  <si>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</si>
  <si>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</si>
  <si>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</si>
  <si>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</si>
  <si>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</si>
  <si>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</si>
  <si>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</si>
  <si>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</si>
  <si>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</si>
  <si>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</si>
  <si>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</si>
  <si>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</si>
  <si>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</si>
  <si>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</si>
  <si>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</si>
  <si>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</si>
  <si>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</si>
  <si>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</si>
  <si>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</si>
  <si>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</si>
  <si>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</si>
  <si>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</si>
  <si>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</si>
  <si>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</si>
  <si>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</si>
  <si>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</si>
  <si>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</si>
  <si>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</si>
  <si>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</si>
  <si>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</si>
  <si>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</si>
  <si>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</si>
  <si>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</si>
  <si>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</si>
  <si>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</si>
  <si>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</si>
  <si>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</si>
  <si>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</si>
  <si>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</si>
  <si>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</si>
  <si>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</si>
  <si>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</si>
  <si>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</si>
  <si>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</si>
  <si>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</si>
  <si>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</si>
  <si>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</si>
  <si>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</si>
  <si>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</si>
  <si>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</si>
  <si>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</si>
  <si>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</si>
  <si>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</si>
  <si>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</si>
  <si>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</si>
  <si>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</si>
  <si>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</si>
  <si>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</si>
  <si>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</si>
  <si>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</si>
  <si>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</si>
  <si>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</si>
  <si>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</si>
  <si>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</si>
  <si>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</si>
  <si>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</si>
  <si>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</si>
  <si>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</si>
  <si>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</si>
  <si>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</si>
  <si>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</si>
  <si>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</si>
  <si>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</si>
  <si>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</si>
  <si>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</si>
  <si>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</si>
  <si>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</si>
  <si>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</si>
  <si>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</si>
  <si>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</si>
  <si>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</si>
  <si>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</si>
  <si>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</si>
  <si>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</si>
  <si>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</si>
  <si>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</si>
  <si>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</si>
  <si>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</si>
  <si>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</si>
  <si>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</si>
  <si>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</si>
  <si>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</si>
  <si>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</si>
  <si>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</si>
  <si>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</si>
  <si>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</si>
  <si>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</si>
  <si>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</si>
  <si>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</si>
  <si>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</si>
  <si>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</si>
  <si>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</si>
  <si>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</si>
  <si>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</si>
  <si>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</si>
  <si>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</si>
  <si>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</si>
  <si>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</si>
  <si>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</si>
  <si>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</si>
  <si>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</si>
  <si>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</si>
  <si>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</si>
  <si>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</si>
  <si>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</si>
  <si>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</si>
  <si>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</si>
  <si>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</si>
  <si>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</si>
  <si>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</si>
  <si>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</si>
  <si>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</si>
  <si>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</si>
  <si>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</si>
  <si>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</si>
  <si>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</si>
  <si>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</si>
  <si>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</si>
  <si>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</si>
  <si>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</si>
  <si>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</si>
  <si>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</si>
  <si>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</si>
  <si>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</si>
  <si>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</si>
  <si>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</si>
  <si>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</si>
  <si>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</si>
  <si>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</si>
  <si>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</si>
  <si>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</si>
  <si>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</si>
  <si>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</si>
  <si>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</si>
  <si>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</si>
  <si>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</si>
  <si>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</si>
  <si>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</si>
  <si>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</si>
  <si>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</si>
  <si>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</si>
  <si>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</si>
  <si>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</si>
  <si>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</si>
  <si>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</si>
  <si>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</si>
  <si>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</si>
  <si>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</si>
  <si>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</si>
  <si>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</si>
  <si>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</si>
  <si>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</si>
  <si>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</si>
  <si>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</si>
  <si>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</si>
  <si>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</si>
  <si>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</si>
  <si>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</si>
  <si>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</si>
  <si>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</si>
  <si>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</si>
  <si>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</si>
  <si>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</si>
  <si>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</si>
  <si>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</si>
  <si>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</si>
  <si>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</si>
  <si>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</si>
  <si>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</si>
  <si>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</si>
  <si>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</si>
  <si>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</si>
  <si>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</si>
  <si>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</si>
  <si>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</si>
  <si>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</si>
  <si>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</si>
  <si>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</si>
  <si>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</si>
  <si>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</si>
  <si>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</si>
  <si>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</si>
  <si>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</si>
  <si>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</si>
  <si>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</si>
  <si>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</si>
  <si>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</si>
  <si>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</si>
  <si>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</si>
  <si>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</si>
  <si>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</si>
  <si>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</si>
  <si>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</si>
  <si>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</si>
  <si>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</si>
  <si>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</si>
  <si>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</si>
  <si>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</si>
  <si>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</si>
  <si>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</si>
  <si>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</si>
  <si>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</si>
  <si>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</si>
  <si>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</si>
  <si>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</si>
  <si>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</si>
  <si>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</si>
  <si>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</si>
  <si>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</si>
  <si>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</si>
  <si>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</si>
  <si>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</si>
  <si>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</si>
  <si>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</si>
  <si>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</si>
  <si>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</si>
  <si>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</si>
  <si>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</si>
  <si>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</si>
  <si>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</si>
  <si>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</si>
  <si>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</si>
  <si>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</si>
  <si>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</si>
  <si>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</si>
  <si>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</si>
  <si>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</si>
  <si>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</si>
  <si>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</si>
  <si>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</si>
  <si>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</si>
  <si>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</si>
  <si>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</si>
  <si>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</si>
  <si>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</si>
  <si>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</si>
  <si>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</si>
  <si>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</si>
  <si>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</si>
  <si>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</si>
  <si>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</si>
  <si>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</si>
  <si>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</si>
  <si>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</si>
  <si>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</si>
  <si>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</si>
  <si>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</si>
  <si>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</si>
  <si>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</si>
  <si>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</si>
  <si>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</si>
  <si>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</si>
  <si>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</si>
  <si>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</si>
  <si>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</si>
  <si>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</si>
  <si>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</si>
  <si>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</si>
  <si>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</si>
  <si>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</si>
  <si>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</si>
  <si>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</si>
  <si>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</si>
  <si>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</si>
  <si>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</si>
  <si>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</si>
  <si>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</si>
  <si>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</si>
  <si>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</si>
  <si>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</si>
  <si>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</si>
  <si>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</si>
  <si>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</si>
  <si>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</si>
  <si>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</si>
  <si>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</si>
  <si>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</si>
  <si>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</si>
  <si>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</si>
  <si>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</si>
  <si>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</si>
  <si>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</si>
  <si>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</si>
  <si>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</si>
  <si>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</si>
  <si>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</si>
  <si>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</si>
  <si>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</si>
  <si>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</si>
  <si>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</si>
  <si>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</si>
  <si>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</si>
  <si>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</si>
  <si>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</si>
  <si>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</si>
  <si>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</si>
  <si>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</si>
  <si>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</si>
  <si>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</si>
  <si>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</si>
  <si>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</si>
  <si>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</si>
  <si>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</si>
  <si>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</si>
  <si>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</si>
  <si>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</si>
  <si>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</si>
  <si>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</si>
  <si>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</si>
  <si>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</si>
  <si>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</si>
  <si>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</si>
  <si>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</si>
  <si>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</si>
  <si>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</si>
  <si>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</si>
  <si>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</si>
  <si>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</si>
  <si>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</si>
  <si>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</si>
  <si>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</si>
  <si>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</si>
  <si>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</si>
  <si>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</si>
  <si>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</si>
  <si>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</si>
  <si>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</si>
  <si>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</si>
  <si>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</si>
  <si>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</si>
  <si>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</si>
  <si>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</si>
  <si>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</si>
  <si>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</si>
  <si>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</si>
  <si>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</si>
  <si>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</si>
  <si>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</si>
  <si>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</si>
  <si>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</si>
  <si>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</si>
  <si>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</si>
  <si>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</si>
  <si>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</si>
  <si>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</si>
  <si>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</si>
  <si>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</si>
  <si>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</si>
  <si>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</si>
  <si>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</si>
  <si>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</si>
  <si>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</si>
  <si>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</si>
  <si>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</si>
  <si>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</si>
  <si>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</si>
  <si>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</si>
  <si>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</si>
  <si>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</si>
  <si>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</si>
  <si>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</si>
  <si>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</si>
  <si>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</si>
  <si>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</si>
  <si>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</si>
  <si>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</si>
  <si>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</si>
  <si>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</si>
  <si>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</si>
  <si>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</si>
  <si>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</si>
  <si>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</si>
  <si>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</si>
  <si>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</si>
  <si>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</si>
  <si>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</si>
  <si>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</si>
  <si>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</si>
  <si>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</si>
  <si>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</si>
  <si>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</si>
  <si>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</si>
  <si>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</si>
  <si>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</si>
  <si>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</si>
  <si>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</si>
  <si>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</si>
  <si>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</si>
  <si>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</si>
  <si>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</si>
  <si>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</si>
  <si>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</si>
  <si>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</si>
  <si>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</si>
  <si>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</si>
  <si>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</si>
  <si>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</si>
  <si>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</si>
  <si>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</si>
  <si>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</si>
  <si>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</si>
  <si>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</si>
  <si>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</si>
  <si>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</si>
  <si>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</si>
  <si>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</si>
  <si>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</si>
  <si>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</si>
  <si>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</si>
  <si>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</si>
  <si>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</si>
  <si>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</si>
  <si>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</si>
  <si>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</si>
  <si>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</si>
  <si>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</si>
  <si>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</si>
  <si>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</si>
  <si>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</si>
  <si>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</si>
  <si>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</si>
  <si>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</si>
  <si>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</si>
  <si>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</si>
  <si>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</si>
  <si>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</si>
  <si>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</si>
  <si>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</si>
  <si>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</si>
  <si>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</si>
  <si>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</si>
  <si>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</si>
  <si>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</si>
  <si>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</si>
  <si>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</si>
  <si>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</si>
  <si>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</si>
  <si>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</si>
  <si>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</si>
  <si>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</si>
  <si>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</si>
  <si>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</si>
  <si>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</si>
  <si>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</si>
  <si>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</si>
  <si>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</si>
  <si>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</si>
  <si>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</si>
  <si>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</si>
  <si>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</si>
  <si>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</si>
  <si>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</si>
  <si>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</si>
  <si>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</si>
  <si>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</si>
  <si>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</si>
  <si>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</si>
  <si>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</si>
  <si>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</si>
  <si>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</si>
  <si>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</si>
  <si>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</si>
  <si>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</si>
  <si>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</si>
  <si>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</si>
  <si>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</si>
  <si>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</si>
  <si>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</si>
  <si>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</si>
  <si>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</si>
  <si>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</si>
  <si>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</si>
  <si>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</si>
  <si>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</si>
  <si>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</si>
  <si>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</si>
  <si>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</si>
  <si>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</si>
  <si>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</si>
  <si>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</si>
  <si>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</si>
  <si>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</si>
  <si>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</si>
  <si>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</si>
  <si>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</si>
  <si>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</si>
  <si>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</si>
  <si>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</si>
  <si>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</si>
  <si>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</si>
  <si>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</si>
  <si>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</si>
  <si>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</si>
  <si>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</si>
  <si>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</si>
  <si>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</si>
  <si>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</si>
  <si>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</si>
  <si>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</si>
  <si>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</si>
  <si>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</si>
  <si>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</si>
  <si>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</si>
  <si>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</si>
  <si>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</si>
  <si>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</si>
  <si>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</si>
  <si>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</si>
  <si>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</si>
  <si>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</si>
  <si>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</si>
  <si>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</si>
  <si>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</si>
  <si>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</si>
  <si>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</si>
  <si>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</si>
  <si>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</si>
  <si>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</si>
  <si>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</si>
  <si>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</si>
  <si>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</si>
  <si>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</si>
  <si>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</si>
  <si>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</si>
  <si>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</si>
  <si>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</si>
  <si>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</si>
  <si>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</si>
  <si>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</si>
  <si>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</si>
  <si>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</si>
  <si>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</si>
  <si>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</si>
  <si>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</si>
  <si>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</si>
  <si>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</si>
  <si>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</si>
  <si>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</si>
  <si>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</si>
  <si>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</si>
  <si>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</si>
  <si>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</si>
  <si>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</si>
  <si>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</si>
  <si>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</si>
  <si>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</si>
  <si>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</si>
  <si>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</si>
  <si>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</si>
  <si>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</si>
  <si>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</si>
  <si>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</si>
  <si>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</si>
  <si>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</si>
  <si>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</si>
  <si>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</si>
  <si>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</si>
  <si>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</si>
  <si>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</si>
  <si>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</si>
  <si>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</si>
  <si>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</si>
  <si>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</si>
  <si>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</si>
  <si>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</si>
  <si>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</si>
  <si>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</si>
  <si>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</si>
  <si>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</si>
  <si>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</si>
  <si>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</si>
  <si>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</si>
  <si>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</si>
  <si>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</si>
  <si>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</si>
  <si>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</si>
  <si>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</si>
  <si>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</si>
  <si>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</si>
  <si>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</si>
  <si>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</si>
  <si>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</si>
  <si>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</si>
  <si>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</si>
  <si>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</si>
  <si>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</si>
  <si>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</si>
  <si>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</si>
  <si>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</si>
  <si>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</si>
  <si>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</si>
  <si>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</si>
  <si>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</si>
  <si>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</si>
  <si>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</si>
  <si>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</si>
  <si>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</si>
  <si>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</si>
  <si>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</si>
  <si>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</si>
  <si>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</si>
  <si>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</si>
  <si>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</si>
  <si>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</si>
  <si>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</si>
  <si>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</si>
  <si>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</si>
  <si>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</si>
  <si>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</si>
  <si>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</si>
  <si>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</si>
  <si>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</si>
  <si>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</si>
  <si>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</si>
  <si>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</si>
  <si>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</si>
  <si>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</si>
  <si>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</si>
  <si>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</si>
  <si>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</si>
  <si>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</si>
  <si>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</si>
  <si>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</si>
  <si>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</si>
  <si>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</si>
  <si>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</si>
  <si>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</si>
  <si>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</si>
  <si>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</si>
  <si>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</si>
  <si>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</si>
  <si>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</si>
  <si>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</si>
  <si>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</si>
  <si>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</si>
  <si>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</si>
  <si>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</si>
  <si>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</si>
  <si>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</si>
  <si>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</si>
  <si>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</si>
  <si>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</si>
  <si>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</si>
  <si>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</si>
  <si>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</si>
  <si>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</si>
  <si>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</si>
  <si>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</si>
  <si>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</si>
  <si>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</si>
  <si>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</si>
  <si>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</si>
  <si>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</si>
  <si>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</si>
  <si>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</si>
  <si>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</si>
  <si>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</si>
  <si>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</si>
  <si>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</si>
  <si>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</si>
  <si>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</si>
  <si>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</si>
  <si>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</si>
  <si>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</si>
  <si>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</si>
  <si>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</si>
  <si>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</si>
  <si>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</si>
  <si>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</si>
  <si>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</si>
  <si>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</si>
  <si>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</si>
  <si>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</si>
  <si>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</si>
  <si>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</si>
  <si>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</si>
  <si>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</si>
  <si>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</si>
  <si>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</si>
  <si>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</si>
  <si>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</si>
  <si>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</si>
  <si>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</si>
  <si>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</si>
  <si>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</si>
  <si>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</si>
  <si>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</si>
  <si>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</si>
  <si>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</si>
  <si>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</si>
  <si>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</si>
  <si>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</si>
  <si>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</si>
  <si>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</si>
  <si>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</si>
  <si>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</si>
  <si>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</si>
  <si>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</si>
  <si>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</si>
  <si>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</si>
  <si>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</si>
  <si>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</si>
  <si>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</si>
  <si>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</si>
  <si>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</si>
  <si>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</si>
  <si>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</si>
  <si>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</si>
  <si>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</si>
  <si>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</si>
  <si>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</si>
  <si>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</si>
  <si>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</si>
  <si>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</si>
  <si>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</si>
  <si>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</si>
  <si>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</si>
  <si>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</si>
  <si>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</si>
  <si>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</si>
  <si>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</si>
  <si>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</si>
  <si>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</si>
  <si>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</si>
  <si>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</si>
  <si>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</si>
  <si>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</si>
  <si>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</si>
  <si>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</si>
  <si>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</si>
  <si>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</si>
  <si>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</si>
  <si>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</si>
  <si>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</si>
  <si>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</si>
  <si>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</si>
  <si>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</si>
  <si>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</si>
  <si>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</si>
  <si>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</si>
  <si>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</si>
  <si>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</si>
  <si>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</si>
  <si>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</si>
  <si>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</si>
  <si>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</si>
  <si>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</si>
  <si>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</si>
  <si>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</si>
  <si>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</si>
  <si>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</si>
  <si>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</si>
  <si>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</si>
  <si>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</si>
  <si>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</si>
  <si>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</si>
  <si>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</si>
  <si>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</si>
  <si>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</si>
  <si>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</si>
  <si>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</si>
  <si>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</si>
  <si>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</si>
  <si>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</si>
  <si>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</si>
  <si>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</si>
  <si>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</si>
  <si>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</si>
  <si>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</si>
  <si>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</si>
  <si>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</si>
  <si>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</si>
  <si>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</si>
  <si>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</si>
  <si>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</si>
  <si>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</si>
  <si>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</si>
  <si>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</si>
  <si>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</si>
  <si>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</si>
  <si>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</si>
  <si>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</si>
  <si>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</si>
  <si>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</si>
  <si>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</si>
  <si>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</si>
  <si>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</si>
  <si>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</si>
  <si>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</si>
  <si>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</si>
  <si>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</si>
  <si>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</si>
  <si>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</si>
  <si>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</si>
  <si>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</si>
  <si>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</si>
  <si>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</si>
  <si>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</si>
  <si>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</si>
  <si>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</si>
  <si>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</si>
  <si>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</si>
  <si>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</si>
  <si>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</si>
  <si>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</si>
  <si>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</si>
  <si>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</si>
  <si>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</si>
  <si>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</si>
  <si>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</si>
  <si>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</si>
  <si>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</si>
  <si>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</si>
  <si>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</si>
  <si>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</si>
  <si>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</si>
  <si>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</si>
  <si>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</si>
  <si>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</si>
  <si>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</si>
  <si>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</si>
  <si>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</si>
  <si>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</si>
  <si>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</si>
  <si>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</si>
  <si>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</si>
  <si>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</si>
  <si>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</si>
  <si>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</si>
  <si>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</si>
  <si>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</si>
  <si>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</si>
  <si>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</si>
  <si>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</si>
  <si>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</si>
  <si>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</si>
  <si>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</si>
  <si>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</si>
  <si>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</si>
  <si>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</si>
  <si>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</si>
  <si>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</si>
  <si>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</si>
  <si>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</si>
  <si>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</si>
  <si>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</si>
  <si>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</si>
  <si>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</si>
  <si>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</si>
  <si>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</si>
  <si>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</si>
  <si>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</si>
  <si>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</si>
  <si>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</si>
  <si>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</si>
  <si>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</si>
  <si>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</si>
  <si>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</si>
  <si>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</si>
  <si>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</si>
  <si>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</si>
  <si>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</si>
  <si>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</si>
  <si>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</si>
  <si>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</si>
  <si>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</si>
  <si>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</si>
  <si>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</si>
  <si>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</si>
  <si>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</si>
  <si>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</si>
  <si>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</si>
  <si>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</si>
  <si>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</si>
  <si>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</si>
  <si>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</si>
  <si>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</si>
  <si>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</si>
  <si>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</si>
  <si>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</si>
  <si>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</si>
  <si>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</si>
  <si>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</si>
  <si>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</si>
  <si>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</si>
  <si>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</si>
  <si>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</si>
  <si>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</si>
  <si>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</si>
  <si>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</si>
  <si>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</si>
  <si>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</si>
  <si>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</si>
  <si>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</si>
  <si>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</si>
  <si>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</si>
  <si>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</si>
  <si>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</si>
  <si>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</si>
  <si>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</si>
  <si>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</si>
  <si>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</si>
  <si>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</si>
  <si>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</si>
  <si>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</si>
  <si>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</si>
  <si>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</si>
  <si>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</si>
  <si>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</si>
  <si>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</si>
  <si>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</si>
  <si>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</si>
  <si>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</si>
  <si>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</si>
  <si>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</si>
  <si>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</si>
  <si>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</si>
  <si>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</si>
  <si>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</si>
  <si>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</si>
  <si>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</si>
  <si>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</si>
  <si>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</si>
  <si>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</si>
  <si>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</si>
  <si>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</si>
  <si>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</si>
  <si>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</si>
  <si>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</si>
  <si>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</si>
  <si>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</si>
  <si>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</si>
  <si>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</si>
  <si>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</si>
  <si>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</si>
  <si>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</si>
  <si>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</si>
  <si>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</si>
  <si>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</si>
  <si>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</si>
  <si>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</si>
  <si>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</si>
  <si>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</si>
  <si>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</si>
  <si>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</si>
  <si>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</si>
  <si>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</si>
  <si>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</si>
  <si>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</si>
  <si>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</si>
  <si>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</si>
  <si>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</si>
  <si>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</si>
  <si>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</si>
  <si>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</si>
  <si>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</si>
  <si>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</si>
  <si>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</si>
  <si>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</si>
  <si>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</si>
  <si>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</si>
  <si>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</si>
  <si>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</si>
  <si>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</si>
  <si>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</si>
  <si>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</si>
  <si>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</si>
  <si>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</si>
  <si>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</si>
  <si>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</si>
  <si>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</si>
  <si>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</si>
  <si>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</si>
  <si>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</si>
  <si>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</si>
  <si>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</si>
  <si>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</si>
  <si>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</si>
  <si>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</si>
  <si>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</si>
  <si>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</si>
  <si>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</si>
  <si>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</si>
  <si>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</si>
  <si>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</si>
  <si>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</si>
  <si>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</si>
  <si>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</si>
  <si>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</si>
  <si>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</si>
  <si>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</si>
  <si>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</si>
  <si>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</si>
  <si>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</si>
  <si>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</si>
  <si>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</si>
  <si>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</si>
  <si>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</si>
  <si>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</si>
  <si>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</si>
  <si>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</si>
  <si>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</si>
  <si>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</si>
  <si>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</si>
  <si>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</si>
  <si>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</si>
  <si>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</si>
  <si>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</si>
  <si>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</si>
  <si>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</si>
  <si>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</si>
  <si>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</si>
  <si>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</si>
  <si>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</si>
  <si>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</si>
  <si>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</si>
  <si>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</si>
  <si>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</si>
  <si>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</si>
  <si>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</si>
  <si>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</si>
  <si>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</si>
  <si>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</si>
  <si>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</si>
  <si>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</si>
  <si>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</si>
  <si>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</si>
  <si>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</si>
  <si>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</si>
  <si>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</si>
  <si>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</si>
  <si>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</si>
  <si>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</si>
  <si>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</si>
  <si>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</si>
  <si>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</si>
  <si>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</si>
  <si>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</si>
  <si>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</si>
  <si>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</si>
  <si>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</si>
  <si>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</si>
  <si>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</si>
  <si>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</si>
  <si>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</si>
  <si>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</si>
  <si>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</si>
  <si>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</si>
  <si>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</si>
  <si>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</si>
  <si>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</si>
  <si>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</si>
  <si>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</si>
  <si>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</si>
  <si>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</si>
  <si>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</si>
  <si>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</si>
  <si>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</si>
  <si>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</si>
  <si>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</si>
  <si>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</si>
  <si>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</si>
  <si>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</si>
  <si>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</si>
  <si>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</si>
  <si>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</si>
  <si>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</si>
  <si>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</si>
  <si>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</si>
  <si>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</si>
  <si>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</si>
  <si>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</si>
  <si>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</si>
  <si>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</si>
  <si>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</si>
  <si>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</si>
  <si>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</si>
  <si>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</si>
  <si>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</si>
  <si>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</si>
  <si>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</si>
  <si>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</si>
  <si>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</si>
  <si>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</si>
  <si>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</si>
  <si>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</si>
  <si>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</si>
  <si>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</si>
  <si>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</si>
  <si>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</si>
  <si>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</si>
  <si>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</si>
  <si>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</si>
  <si>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</si>
  <si>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</si>
  <si>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</si>
  <si>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</si>
  <si>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</si>
  <si>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</si>
  <si>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</si>
  <si>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</si>
  <si>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</si>
  <si>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</si>
  <si>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</si>
  <si>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</si>
  <si>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</si>
  <si>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</si>
  <si>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</si>
  <si>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</si>
  <si>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</si>
  <si>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</si>
  <si>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</si>
  <si>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</si>
  <si>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</si>
  <si>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</si>
  <si>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</si>
  <si>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</si>
  <si>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</si>
  <si>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</si>
  <si>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</si>
  <si>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</si>
  <si>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</si>
  <si>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</si>
  <si>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</si>
  <si>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</si>
  <si>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</si>
  <si>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</si>
  <si>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</si>
  <si>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</si>
  <si>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</si>
  <si>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</si>
  <si>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</si>
  <si>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</si>
  <si>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</si>
  <si>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</si>
  <si>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</si>
  <si>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</si>
  <si>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</si>
  <si>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</si>
  <si>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</si>
  <si>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</si>
  <si>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</si>
  <si>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</si>
  <si>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</si>
  <si>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</si>
  <si>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</si>
  <si>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</si>
  <si>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</si>
  <si>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</si>
  <si>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</si>
  <si>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</si>
  <si>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</si>
  <si>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</si>
  <si>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</si>
  <si>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</si>
  <si>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</si>
  <si>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</si>
  <si>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</si>
  <si>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</si>
  <si>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</si>
  <si>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</si>
  <si>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</si>
  <si>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</si>
  <si>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</si>
  <si>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</si>
  <si>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</si>
  <si>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</si>
  <si>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</si>
  <si>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</si>
  <si>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</si>
  <si>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</si>
  <si>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</si>
  <si>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</si>
  <si>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</si>
  <si>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</si>
  <si>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</si>
  <si>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</si>
  <si>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</si>
  <si>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</si>
  <si>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</si>
  <si>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</si>
  <si>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</si>
  <si>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</si>
  <si>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</si>
  <si>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</si>
  <si>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</si>
  <si>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</si>
  <si>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</si>
  <si>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</si>
  <si>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</si>
  <si>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</si>
  <si>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</si>
  <si>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</si>
  <si>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</si>
  <si>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</si>
  <si>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</si>
  <si>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</si>
  <si>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</si>
  <si>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</si>
  <si>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</si>
  <si>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</si>
  <si>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</si>
  <si>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</si>
  <si>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</si>
  <si>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</si>
  <si>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</si>
  <si>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</si>
  <si>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</si>
  <si>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</si>
  <si>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</si>
  <si>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</si>
  <si>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</si>
  <si>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</si>
  <si>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</si>
  <si>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</si>
  <si>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</si>
  <si>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</si>
  <si>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</si>
  <si>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</si>
  <si>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</si>
  <si>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</si>
  <si>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</si>
  <si>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</si>
  <si>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</si>
  <si>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</si>
  <si>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</si>
  <si>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</si>
  <si>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</si>
  <si>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</si>
  <si>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</si>
  <si>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</si>
  <si>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</si>
  <si>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</si>
  <si>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</si>
  <si>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</si>
  <si>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</si>
  <si>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</si>
  <si>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</si>
  <si>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</si>
  <si>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</si>
  <si>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</si>
  <si>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</si>
  <si>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</si>
  <si>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</si>
  <si>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</si>
  <si>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</si>
  <si>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</si>
  <si>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</si>
  <si>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</si>
  <si>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</si>
  <si>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</si>
  <si>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</si>
  <si>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</si>
  <si>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</si>
  <si>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</si>
  <si>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</si>
  <si>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</si>
  <si>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</si>
  <si>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</si>
  <si>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</si>
  <si>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</si>
  <si>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</si>
  <si>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</si>
  <si>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</si>
  <si>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</si>
  <si>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</si>
  <si>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</si>
  <si>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</si>
  <si>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</si>
  <si>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</si>
  <si>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</si>
  <si>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</si>
  <si>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</si>
  <si>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</si>
  <si>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</si>
  <si>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</si>
  <si>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</si>
  <si>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</si>
  <si>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</si>
  <si>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</si>
  <si>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</si>
  <si>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</si>
  <si>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</si>
  <si>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</si>
  <si>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</si>
  <si>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</si>
  <si>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</si>
  <si>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</si>
  <si>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</si>
  <si>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</si>
  <si>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</si>
  <si>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</si>
  <si>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</si>
  <si>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</si>
  <si>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</si>
  <si>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</si>
  <si>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</si>
  <si>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</si>
  <si>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</si>
  <si>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</si>
  <si>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</si>
  <si>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</si>
  <si>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</si>
  <si>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</si>
  <si>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</si>
  <si>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</si>
  <si>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</si>
  <si>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</si>
  <si>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</si>
  <si>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</si>
  <si>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</si>
  <si>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</si>
  <si>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</si>
  <si>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</si>
  <si>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</si>
  <si>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</si>
  <si>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</si>
  <si>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</si>
  <si>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</si>
  <si>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</si>
  <si>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</si>
  <si>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</si>
  <si>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</si>
  <si>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</si>
  <si>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</si>
  <si>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</si>
  <si>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</si>
  <si>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</si>
  <si>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</si>
  <si>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</si>
  <si>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</si>
  <si>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</si>
  <si>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</si>
  <si>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</si>
  <si>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</si>
  <si>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</si>
  <si>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</si>
  <si>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</si>
  <si>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</si>
  <si>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</si>
  <si>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</si>
  <si>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</si>
  <si>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</si>
  <si>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</si>
  <si>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</si>
  <si>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</si>
  <si>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</si>
  <si>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</si>
  <si>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</si>
  <si>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</si>
  <si>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</si>
  <si>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</si>
  <si>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</si>
  <si>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</si>
  <si>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</si>
  <si>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</si>
  <si>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</si>
  <si>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</si>
  <si>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</si>
  <si>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</si>
  <si>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</si>
  <si>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</si>
  <si>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</si>
  <si>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</si>
  <si>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</si>
  <si>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</si>
  <si>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</si>
  <si>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</si>
  <si>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</si>
  <si>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</si>
  <si>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</si>
  <si>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</si>
  <si>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</si>
  <si>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</si>
  <si>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</si>
  <si>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</si>
  <si>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</si>
  <si>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</si>
  <si>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</si>
  <si>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</si>
  <si>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</si>
  <si>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</si>
  <si>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</si>
  <si>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</si>
  <si>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</si>
  <si>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</si>
  <si>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</si>
  <si>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</si>
  <si>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</si>
  <si>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</si>
  <si>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</si>
  <si>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</si>
  <si>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</si>
  <si>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</si>
  <si>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</si>
  <si>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</si>
  <si>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</si>
  <si>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</si>
  <si>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</si>
  <si>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</si>
  <si>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</si>
  <si>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</si>
  <si>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</si>
  <si>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</si>
  <si>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</si>
  <si>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</si>
  <si>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</si>
  <si>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</si>
  <si>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</si>
  <si>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</si>
  <si>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</si>
  <si>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</si>
  <si>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</si>
  <si>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</si>
  <si>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</si>
  <si>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</si>
  <si>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</si>
  <si>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</si>
  <si>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</si>
  <si>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</si>
  <si>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</si>
  <si>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</si>
  <si>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</si>
  <si>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</si>
  <si>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</si>
  <si>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</si>
  <si>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</si>
  <si>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</si>
  <si>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</si>
  <si>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</si>
  <si>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</si>
  <si>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</si>
  <si>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</si>
  <si>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</si>
  <si>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</si>
  <si>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</si>
  <si>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</si>
  <si>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</si>
  <si>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</si>
  <si>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</si>
  <si>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</si>
  <si>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</si>
  <si>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</si>
  <si>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</si>
  <si>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</si>
  <si>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</si>
  <si>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</si>
  <si>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</si>
  <si>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</si>
  <si>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</si>
  <si>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</si>
  <si>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</si>
  <si>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</si>
  <si>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</si>
  <si>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</si>
  <si>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</si>
  <si>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</si>
  <si>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</si>
  <si>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</si>
  <si>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</si>
  <si>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</si>
  <si>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</si>
  <si>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</si>
  <si>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</si>
  <si>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</si>
  <si>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</si>
  <si>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</si>
  <si>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</si>
  <si>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</si>
  <si>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</si>
  <si>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</si>
  <si>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</si>
  <si>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</si>
  <si>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</si>
  <si>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</si>
  <si>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</si>
  <si>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</si>
  <si>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</si>
  <si>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</si>
  <si>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</si>
  <si>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</si>
  <si>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</si>
  <si>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</si>
  <si>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</si>
  <si>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</si>
  <si>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</si>
  <si>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</si>
  <si>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</si>
  <si>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</si>
  <si>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</si>
  <si>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</si>
  <si>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</si>
  <si>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</si>
  <si>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</si>
  <si>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</si>
  <si>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</si>
  <si>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</si>
  <si>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</si>
  <si>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</si>
  <si>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</si>
  <si>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</si>
  <si>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</si>
  <si>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</si>
  <si>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</si>
  <si>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</si>
  <si>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</si>
  <si>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</si>
  <si>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</si>
  <si>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</si>
  <si>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</si>
  <si>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</si>
  <si>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</si>
  <si>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</si>
  <si>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</si>
  <si>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</si>
  <si>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</si>
  <si>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</si>
  <si>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</si>
  <si>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</si>
  <si>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</si>
  <si>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</si>
  <si>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</si>
  <si>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</si>
  <si>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</si>
  <si>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</si>
  <si>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</si>
  <si>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</si>
  <si>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</si>
  <si>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</si>
  <si>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</si>
  <si>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</si>
  <si>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</si>
  <si>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</si>
  <si>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</si>
  <si>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</si>
  <si>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</si>
  <si>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</si>
  <si>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</si>
  <si>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</si>
  <si>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</si>
  <si>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</si>
  <si>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</si>
  <si>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</si>
  <si>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</si>
  <si>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</si>
  <si>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</si>
  <si>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</si>
  <si>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</si>
  <si>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</si>
  <si>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</si>
  <si>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</si>
  <si>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</si>
  <si>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</si>
  <si>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</si>
  <si>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</si>
  <si>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</si>
  <si>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</si>
  <si>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</si>
  <si>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</si>
  <si>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</si>
  <si>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</si>
  <si>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</si>
  <si>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</si>
  <si>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</si>
  <si>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</si>
  <si>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</si>
  <si>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</si>
  <si>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</si>
  <si>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</si>
  <si>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</si>
  <si>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</si>
  <si>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</si>
  <si>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</si>
  <si>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</si>
  <si>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</si>
  <si>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</si>
  <si>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</si>
  <si>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</si>
  <si>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</si>
  <si>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</si>
  <si>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</si>
  <si>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</si>
  <si>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</si>
  <si>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</si>
  <si>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</si>
  <si>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</si>
  <si>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</si>
  <si>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</si>
  <si>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</si>
  <si>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</si>
  <si>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</si>
  <si>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</si>
  <si>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</si>
  <si>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</si>
  <si>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</si>
  <si>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</si>
  <si>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</si>
  <si>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</si>
  <si>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</si>
  <si>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</si>
  <si>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</si>
  <si>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</si>
  <si>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</si>
  <si>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</si>
  <si>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</si>
  <si>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</si>
  <si>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</si>
  <si>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</si>
  <si>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</si>
  <si>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</si>
  <si>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</si>
  <si>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</si>
  <si>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</si>
  <si>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</si>
  <si>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</si>
  <si>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</si>
  <si>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</si>
  <si>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</si>
  <si>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</si>
  <si>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</si>
  <si>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</si>
  <si>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</si>
  <si>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</si>
  <si>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</si>
  <si>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</si>
  <si>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</si>
  <si>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</si>
  <si>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</si>
  <si>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</si>
  <si>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</si>
  <si>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</si>
  <si>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</si>
  <si>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</si>
  <si>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</si>
  <si>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</si>
  <si>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</si>
  <si>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</si>
  <si>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</si>
  <si>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</si>
  <si>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</si>
  <si>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</si>
  <si>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</si>
  <si>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</si>
  <si>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</si>
  <si>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</si>
  <si>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</si>
  <si>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</si>
  <si>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</si>
  <si>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</si>
  <si>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</si>
  <si>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</si>
  <si>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</si>
  <si>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</si>
  <si>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</si>
  <si>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</si>
  <si>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</si>
  <si>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</si>
  <si>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</si>
  <si>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</si>
  <si>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</si>
  <si>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</si>
  <si>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</si>
  <si>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</si>
  <si>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</si>
  <si>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</si>
  <si>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</si>
  <si>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</si>
  <si>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</si>
  <si>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</si>
  <si>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</si>
  <si>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</si>
  <si>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</si>
  <si>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</si>
  <si>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</si>
  <si>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</si>
  <si>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</si>
  <si>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</si>
  <si>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</si>
  <si>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</si>
  <si>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</si>
  <si>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</si>
  <si>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</si>
  <si>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</si>
  <si>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</si>
  <si>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</si>
  <si>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</si>
  <si>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</si>
  <si>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</si>
  <si>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</si>
  <si>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</si>
  <si>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</si>
  <si>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</si>
  <si>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</si>
  <si>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</si>
  <si>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</si>
  <si>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</si>
  <si>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</si>
  <si>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</si>
  <si>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</si>
  <si>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</si>
  <si>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</si>
  <si>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</si>
  <si>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</si>
  <si>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</si>
  <si>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</si>
  <si>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</si>
  <si>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</si>
  <si>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</si>
  <si>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</si>
  <si>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</si>
  <si>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</si>
  <si>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</si>
  <si>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</si>
  <si>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</si>
  <si>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</si>
  <si>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</si>
  <si>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</si>
  <si>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</si>
  <si>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</si>
  <si>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</si>
  <si>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</si>
  <si>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</si>
  <si>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</si>
  <si>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</si>
  <si>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</si>
  <si>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</si>
  <si>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</si>
  <si>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</si>
  <si>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</si>
  <si>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</si>
  <si>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</si>
  <si>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</si>
  <si>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</si>
  <si>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</si>
  <si>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</si>
  <si>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</si>
  <si>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</si>
  <si>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</si>
  <si>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</si>
  <si>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</si>
  <si>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</si>
  <si>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</si>
  <si>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</si>
  <si>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</si>
  <si>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</si>
  <si>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</si>
  <si>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</si>
  <si>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</si>
  <si>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</si>
  <si>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</si>
  <si>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</si>
  <si>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</si>
  <si>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</si>
  <si>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</si>
  <si>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</si>
  <si>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</si>
  <si>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</si>
  <si>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</si>
  <si>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</si>
  <si>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</si>
  <si>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</si>
  <si>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</si>
  <si>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</si>
  <si>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</si>
  <si>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</si>
  <si>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</si>
  <si>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</si>
  <si>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</si>
  <si>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</si>
  <si>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</si>
  <si>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</si>
  <si>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</si>
  <si>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</si>
  <si>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</si>
  <si>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</si>
  <si>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</si>
  <si>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</si>
  <si>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</si>
  <si>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</si>
  <si>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</si>
  <si>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</si>
  <si>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</si>
  <si>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</si>
  <si>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</si>
  <si>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</si>
  <si>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</si>
  <si>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</si>
  <si>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</si>
  <si>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</si>
  <si>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</si>
  <si>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</si>
  <si>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</si>
  <si>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</si>
  <si>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</si>
  <si>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</si>
  <si>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</si>
  <si>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</si>
  <si>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</si>
  <si>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</si>
  <si>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</si>
  <si>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</si>
  <si>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</si>
  <si>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</si>
  <si>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</si>
  <si>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</si>
  <si>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</si>
  <si>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</si>
  <si>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</si>
  <si>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</si>
  <si>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</si>
  <si>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</si>
  <si>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</si>
  <si>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</si>
  <si>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</si>
  <si>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</si>
  <si>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</si>
  <si>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</si>
  <si>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</si>
  <si>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</si>
  <si>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</si>
  <si>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</si>
  <si>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</si>
  <si>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</si>
  <si>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</si>
  <si>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</si>
  <si>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</si>
  <si>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</si>
  <si>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</si>
  <si>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</si>
  <si>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</si>
  <si>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</si>
  <si>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</si>
  <si>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</si>
  <si>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</si>
  <si>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</si>
  <si>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</si>
  <si>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</si>
  <si>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</si>
  <si>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</si>
  <si>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</si>
  <si>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</si>
  <si>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</si>
  <si>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</si>
  <si>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</si>
  <si>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</si>
  <si>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</si>
  <si>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</si>
  <si>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</si>
  <si>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</si>
  <si>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</si>
  <si>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</si>
  <si>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</si>
  <si>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</si>
  <si>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</si>
  <si>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</si>
  <si>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</si>
  <si>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</si>
  <si>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</si>
  <si>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</si>
  <si>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</si>
  <si>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</si>
  <si>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</si>
  <si>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</si>
  <si>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</si>
  <si>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</si>
  <si>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</si>
  <si>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</si>
  <si>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</si>
  <si>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</si>
  <si>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</si>
  <si>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</si>
  <si>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</si>
  <si>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</si>
  <si>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</si>
  <si>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</si>
  <si>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</si>
  <si>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</si>
  <si>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</si>
  <si>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</si>
  <si>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</si>
  <si>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</si>
  <si>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</si>
  <si>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</si>
  <si>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</si>
  <si>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</si>
  <si>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</si>
  <si>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</si>
  <si>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</si>
  <si>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</si>
  <si>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</si>
  <si>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</si>
  <si>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</si>
  <si>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</si>
  <si>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</si>
  <si>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</si>
  <si>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</si>
  <si>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</si>
  <si>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</si>
  <si>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</si>
  <si>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</si>
  <si>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</si>
  <si>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</si>
  <si>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</si>
  <si>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</si>
  <si>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</si>
  <si>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</si>
  <si>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</si>
  <si>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</si>
  <si>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</si>
  <si>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</si>
  <si>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</si>
  <si>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</si>
  <si>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</si>
  <si>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</si>
  <si>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</si>
  <si>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</si>
  <si>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</si>
  <si>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</si>
  <si>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</si>
  <si>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</si>
  <si>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</si>
  <si>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</si>
  <si>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</si>
  <si>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</si>
  <si>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</si>
  <si>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</si>
  <si>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</si>
  <si>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</si>
  <si>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</si>
  <si>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</si>
  <si>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</si>
  <si>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</si>
  <si>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</si>
  <si>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</si>
  <si>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</si>
  <si>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</si>
  <si>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</si>
  <si>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</si>
  <si>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</si>
  <si>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</si>
  <si>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</si>
  <si>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</si>
  <si>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</si>
  <si>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</si>
  <si>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</si>
  <si>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</si>
  <si>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</si>
  <si>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</si>
  <si>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</si>
  <si>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</si>
  <si>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</si>
  <si>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</si>
  <si>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</si>
  <si>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</si>
  <si>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</si>
  <si>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</si>
  <si>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</si>
  <si>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</si>
  <si>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</si>
  <si>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</si>
  <si>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</si>
  <si>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</si>
  <si>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</si>
  <si>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</si>
  <si>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</si>
  <si>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</si>
  <si>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</si>
  <si>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</si>
  <si>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</si>
  <si>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</si>
  <si>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</si>
  <si>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</si>
  <si>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</si>
  <si>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</si>
  <si>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</si>
  <si>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</si>
  <si>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</si>
  <si>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</si>
  <si>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</si>
  <si>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</si>
  <si>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</si>
  <si>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</si>
  <si>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</si>
  <si>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</si>
  <si>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</si>
  <si>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</si>
  <si>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</si>
  <si>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</si>
  <si>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</si>
  <si>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</si>
  <si>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</si>
  <si>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</si>
  <si>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</si>
  <si>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</si>
  <si>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</si>
  <si>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</si>
  <si>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</si>
  <si>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</si>
  <si>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</si>
  <si>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</si>
  <si>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</si>
  <si>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</si>
  <si>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</si>
  <si>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</si>
  <si>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</si>
  <si>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</si>
  <si>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</si>
  <si>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</si>
  <si>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</si>
  <si>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</si>
  <si>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</si>
  <si>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</si>
  <si>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</si>
  <si>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</si>
  <si>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</si>
  <si>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</si>
  <si>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</si>
  <si>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</si>
  <si>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</si>
  <si>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</si>
  <si>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</si>
  <si>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</si>
  <si>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</si>
  <si>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</si>
  <si>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</si>
  <si>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</si>
  <si>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</si>
  <si>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</si>
  <si>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</si>
  <si>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</si>
  <si>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</si>
  <si>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</si>
  <si>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</si>
  <si>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</si>
  <si>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</si>
  <si>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</si>
  <si>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</si>
  <si>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</si>
  <si>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</si>
  <si>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</si>
  <si>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</si>
  <si>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</si>
  <si>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</si>
  <si>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</si>
  <si>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</si>
  <si>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</si>
  <si>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</si>
  <si>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</si>
  <si>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</si>
  <si>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</si>
  <si>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</si>
  <si>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</si>
  <si>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</si>
  <si>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</si>
  <si>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</si>
  <si>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</si>
  <si>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</si>
  <si>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</si>
  <si>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</si>
  <si>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</si>
  <si>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</si>
  <si>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</si>
  <si>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</si>
  <si>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</si>
  <si>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</si>
  <si>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</si>
  <si>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</si>
  <si>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</si>
  <si>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</si>
  <si>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</si>
  <si>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</si>
  <si>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</si>
  <si>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</si>
  <si>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</si>
  <si>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</si>
  <si>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</si>
  <si>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</si>
  <si>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</si>
  <si>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</si>
  <si>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</si>
  <si>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</si>
  <si>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</si>
  <si>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</si>
  <si>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</si>
  <si>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</si>
  <si>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</si>
  <si>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</si>
  <si>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</si>
  <si>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</si>
  <si>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</si>
  <si>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</si>
  <si>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</si>
  <si>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</si>
  <si>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</si>
  <si>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</si>
  <si>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</si>
  <si>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</si>
  <si>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</si>
  <si>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</si>
  <si>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</si>
  <si>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</si>
  <si>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</si>
  <si>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</si>
  <si>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</si>
  <si>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</si>
  <si>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</si>
  <si>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</si>
  <si>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</si>
  <si>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</si>
  <si>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</si>
  <si>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</si>
  <si>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</si>
  <si>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</si>
  <si>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</si>
  <si>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</si>
  <si>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</si>
  <si>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</si>
  <si>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</si>
  <si>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</si>
  <si>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</si>
  <si>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</si>
  <si>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</si>
  <si>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</si>
  <si>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</si>
  <si>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</si>
  <si>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</si>
  <si>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</si>
  <si>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</si>
  <si>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</si>
  <si>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</si>
  <si>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</si>
  <si>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</si>
  <si>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</si>
  <si>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</si>
  <si>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</si>
  <si>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</si>
  <si>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</si>
  <si>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</si>
  <si>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</si>
  <si>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</si>
  <si>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</si>
  <si>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</si>
  <si>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</si>
  <si>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</si>
  <si>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</si>
  <si>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</si>
  <si>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</si>
  <si>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</si>
  <si>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</si>
  <si>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</si>
  <si>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</si>
  <si>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</si>
  <si>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</si>
  <si>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</si>
  <si>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</si>
  <si>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</si>
  <si>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</si>
  <si>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</si>
  <si>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</si>
  <si>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</si>
  <si>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</si>
  <si>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</si>
  <si>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</si>
  <si>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</si>
  <si>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</si>
  <si>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</si>
  <si>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</si>
  <si>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</si>
  <si>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</si>
  <si>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</si>
  <si>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</si>
  <si>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</si>
  <si>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</si>
  <si>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</si>
  <si>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</si>
  <si>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</si>
  <si>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</si>
  <si>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</si>
  <si>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</si>
  <si>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</si>
  <si>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</si>
  <si>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</si>
  <si>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</si>
  <si>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</si>
  <si>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</si>
  <si>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</si>
  <si>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</si>
  <si>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</si>
  <si>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</si>
  <si>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</si>
  <si>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</si>
  <si>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</si>
  <si>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</si>
  <si>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</si>
  <si>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</si>
  <si>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</si>
  <si>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</si>
  <si>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</si>
  <si>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</si>
  <si>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</si>
  <si>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</si>
  <si>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</si>
  <si>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</si>
  <si>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</si>
  <si>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</si>
  <si>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</si>
  <si>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</si>
  <si>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</si>
  <si>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</si>
  <si>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</si>
  <si>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</si>
  <si>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</si>
  <si>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</si>
  <si>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</si>
  <si>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</si>
  <si>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</si>
  <si>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</si>
  <si>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</si>
  <si>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</si>
  <si>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</si>
  <si>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</si>
  <si>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</si>
  <si>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</si>
  <si>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</si>
  <si>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</si>
  <si>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</si>
  <si>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</si>
  <si>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</si>
  <si>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</si>
  <si>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</si>
  <si>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</si>
  <si>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</si>
  <si>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</si>
  <si>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</si>
  <si>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</si>
  <si>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</si>
  <si>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</si>
  <si>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</si>
  <si>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</si>
  <si>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</si>
  <si>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</si>
  <si>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</si>
  <si>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</si>
  <si>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</si>
  <si>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</si>
  <si>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</si>
  <si>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</si>
  <si>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</si>
  <si>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</si>
  <si>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</si>
  <si>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</si>
  <si>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</si>
  <si>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</si>
  <si>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</si>
  <si>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</si>
  <si>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</si>
  <si>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</si>
  <si>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</si>
  <si>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</si>
  <si>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</si>
  <si>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</si>
  <si>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</si>
  <si>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</si>
  <si>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</si>
  <si>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</si>
  <si>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</si>
  <si>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</si>
  <si>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</si>
  <si>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</si>
  <si>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</si>
  <si>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</si>
  <si>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</si>
  <si>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</si>
  <si>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</si>
  <si>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</si>
  <si>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</si>
  <si>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</si>
  <si>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</si>
  <si>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</si>
  <si>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</si>
  <si>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</si>
  <si>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</si>
  <si>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</si>
  <si>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</si>
  <si>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</si>
  <si>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</si>
  <si>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</si>
  <si>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</si>
  <si>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</si>
  <si>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</si>
  <si>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</si>
  <si>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</si>
  <si>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</si>
  <si>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</si>
  <si>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</si>
  <si>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</si>
  <si>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</si>
  <si>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</si>
  <si>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</si>
  <si>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</si>
  <si>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</si>
  <si>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</si>
  <si>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</si>
  <si>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</si>
  <si>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</si>
  <si>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</si>
  <si>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</si>
  <si>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</si>
  <si>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</si>
  <si>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</si>
  <si>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</si>
  <si>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</si>
  <si>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</si>
  <si>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</si>
  <si>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</si>
  <si>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</si>
  <si>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</si>
  <si>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</si>
  <si>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</si>
  <si>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</si>
  <si>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</si>
  <si>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</si>
  <si>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</si>
  <si>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</si>
  <si>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</si>
  <si>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</si>
  <si>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</si>
  <si>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</si>
  <si>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</si>
  <si>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</si>
  <si>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</si>
  <si>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</si>
  <si>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</si>
  <si>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</si>
  <si>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</si>
  <si>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</si>
  <si>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</si>
  <si>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</si>
  <si>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</si>
  <si>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</si>
  <si>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</si>
  <si>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</si>
  <si>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</si>
  <si>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</si>
  <si>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</si>
  <si>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</si>
  <si>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</si>
  <si>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</si>
  <si>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</si>
  <si>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</si>
  <si>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</si>
  <si>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</si>
  <si>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</si>
  <si>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</si>
  <si>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</si>
  <si>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</si>
  <si>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</si>
  <si>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</si>
  <si>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</si>
  <si>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</si>
  <si>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</si>
  <si>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</si>
  <si>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</si>
  <si>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</si>
  <si>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</si>
  <si>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</si>
  <si>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</si>
  <si>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</si>
  <si>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</si>
  <si>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</si>
  <si>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</si>
  <si>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</si>
  <si>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</si>
  <si>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</si>
  <si>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</si>
  <si>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</si>
  <si>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</si>
  <si>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</si>
  <si>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</si>
  <si>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</si>
  <si>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</si>
  <si>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</si>
  <si>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</si>
  <si>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</si>
  <si>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</si>
  <si>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</si>
  <si>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</si>
  <si>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</si>
  <si>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</si>
  <si>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</si>
  <si>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</si>
  <si>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</si>
  <si>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</si>
  <si>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</si>
  <si>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</si>
  <si>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</si>
  <si>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</si>
  <si>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</si>
  <si>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</si>
  <si>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</si>
  <si>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</si>
  <si>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</si>
  <si>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</si>
  <si>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</si>
  <si>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</si>
  <si>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</si>
  <si>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</si>
  <si>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</si>
  <si>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</si>
  <si>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</si>
  <si>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</si>
  <si>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</si>
  <si>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</si>
  <si>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</si>
  <si>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</si>
  <si>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</si>
  <si>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</si>
  <si>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</si>
  <si>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</si>
  <si>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</si>
  <si>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</si>
  <si>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</si>
  <si>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</si>
  <si>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</si>
  <si>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</si>
  <si>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</si>
  <si>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</si>
  <si>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</si>
  <si>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</si>
  <si>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</si>
  <si>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</si>
  <si>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</si>
  <si>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</si>
  <si>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</si>
  <si>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</si>
  <si>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</si>
  <si>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</si>
  <si>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</si>
  <si>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</si>
  <si>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</si>
  <si>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</si>
  <si>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</si>
  <si>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</si>
  <si>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</si>
  <si>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</si>
  <si>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</si>
  <si>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</si>
  <si>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</si>
  <si>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</si>
  <si>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</si>
  <si>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</si>
  <si>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</si>
  <si>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</si>
  <si>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</si>
  <si>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</si>
  <si>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</si>
  <si>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</si>
  <si>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</si>
  <si>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</si>
  <si>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</si>
  <si>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</si>
  <si>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</si>
  <si>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</si>
  <si>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</si>
  <si>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</si>
  <si>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</si>
  <si>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</si>
  <si>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</si>
  <si>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</si>
  <si>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</si>
  <si>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</si>
  <si>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</si>
  <si>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</si>
  <si>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</si>
  <si>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</si>
  <si>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</si>
  <si>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</si>
  <si>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</si>
  <si>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</si>
  <si>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</si>
  <si>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</si>
  <si>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</si>
  <si>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</si>
  <si>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</si>
  <si>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</si>
  <si>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</si>
  <si>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</si>
  <si>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</si>
  <si>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</si>
  <si>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</si>
  <si>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</si>
  <si>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</si>
  <si>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</si>
  <si>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</si>
  <si>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</si>
  <si>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</si>
  <si>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</si>
  <si>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</si>
  <si>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</si>
  <si>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</si>
  <si>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</si>
  <si>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</si>
  <si>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</si>
  <si>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</si>
  <si>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</si>
  <si>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</si>
  <si>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</si>
  <si>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</si>
  <si>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</si>
  <si>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</si>
  <si>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</si>
  <si>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</si>
  <si>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</si>
  <si>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</si>
  <si>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</si>
  <si>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</si>
  <si>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</si>
  <si>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</si>
  <si>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</si>
  <si>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</si>
  <si>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</si>
  <si>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</si>
  <si>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</si>
  <si>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</si>
  <si>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</si>
  <si>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</si>
  <si>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</si>
  <si>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</si>
  <si>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</si>
  <si>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</si>
  <si>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</si>
  <si>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</si>
  <si>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</si>
  <si>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</si>
  <si>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</si>
  <si>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</si>
  <si>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</si>
  <si>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</si>
  <si>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</si>
  <si>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</si>
  <si>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</si>
  <si>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</si>
  <si>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</si>
  <si>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</si>
  <si>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</si>
  <si>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</si>
  <si>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</si>
  <si>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</si>
  <si>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</si>
  <si>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</si>
  <si>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</si>
  <si>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</si>
  <si>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</si>
  <si>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</si>
  <si>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</si>
  <si>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</si>
  <si>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</si>
  <si>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</si>
  <si>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</si>
  <si>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</si>
  <si>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</si>
  <si>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</si>
  <si>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</si>
  <si>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</si>
  <si>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</si>
  <si>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</si>
  <si>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</si>
  <si>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</si>
  <si>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</si>
  <si>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</si>
  <si>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</si>
  <si>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</si>
  <si>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</si>
  <si>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</si>
  <si>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</si>
  <si>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</si>
  <si>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</si>
  <si>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</si>
  <si>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</si>
  <si>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</si>
  <si>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</si>
  <si>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</si>
  <si>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</si>
  <si>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</si>
  <si>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</si>
  <si>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</si>
  <si>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</si>
  <si>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</si>
  <si>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</si>
  <si>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</si>
  <si>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</si>
  <si>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</si>
  <si>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</si>
  <si>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</si>
  <si>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</si>
  <si>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</si>
  <si>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</si>
  <si>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</si>
  <si>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</si>
  <si>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</si>
  <si>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</si>
  <si>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</si>
  <si>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</si>
  <si>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</si>
  <si>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</si>
  <si>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</si>
  <si>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</si>
  <si>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</si>
  <si>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</si>
  <si>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</si>
  <si>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</si>
  <si>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</si>
  <si>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</si>
  <si>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</si>
  <si>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</si>
  <si>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</si>
  <si>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</si>
  <si>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</si>
  <si>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</si>
  <si>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</si>
  <si>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</si>
  <si>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</si>
  <si>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</si>
  <si>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</si>
  <si>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</si>
  <si>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</si>
  <si>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</si>
  <si>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</si>
  <si>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</si>
  <si>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</si>
  <si>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</si>
  <si>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</si>
  <si>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</si>
  <si>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</si>
  <si>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</si>
  <si>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</si>
  <si>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</si>
  <si>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</si>
  <si>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</si>
  <si>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</si>
  <si>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</si>
  <si>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</si>
  <si>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</si>
  <si>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</si>
  <si>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</si>
  <si>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</si>
  <si>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</si>
  <si>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</si>
  <si>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</si>
  <si>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</si>
  <si>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</si>
  <si>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</si>
  <si>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</si>
  <si>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</si>
  <si>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</si>
  <si>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</si>
  <si>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</si>
  <si>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</si>
  <si>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</si>
  <si>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</si>
  <si>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</si>
  <si>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</si>
  <si>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</si>
  <si>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</si>
  <si>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</si>
  <si>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</si>
  <si>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</si>
  <si>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</si>
  <si>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</si>
  <si>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</si>
  <si>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</si>
  <si>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</si>
  <si>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</si>
  <si>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</si>
  <si>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</si>
  <si>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</si>
  <si>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</si>
  <si>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</si>
  <si>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</si>
  <si>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</si>
  <si>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</si>
  <si>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</si>
  <si>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</si>
  <si>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</si>
  <si>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</si>
  <si>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</si>
  <si>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</si>
  <si>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</si>
  <si>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</si>
  <si>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</si>
  <si>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</si>
  <si>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</si>
  <si>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</si>
  <si>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</si>
  <si>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</si>
  <si>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</si>
  <si>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</si>
  <si>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</si>
  <si>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</si>
  <si>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</si>
  <si>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</si>
  <si>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</si>
  <si>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</si>
  <si>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</si>
  <si>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</si>
  <si>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</si>
  <si>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</si>
  <si>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</si>
  <si>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</si>
  <si>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</si>
  <si>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</si>
  <si>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</si>
  <si>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</si>
  <si>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</si>
  <si>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</si>
  <si>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</si>
  <si>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</si>
  <si>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</si>
  <si>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</si>
  <si>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</si>
  <si>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</si>
  <si>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</si>
  <si>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</si>
  <si>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</si>
  <si>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</si>
  <si>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</si>
  <si>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</si>
  <si>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</si>
  <si>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</si>
  <si>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</si>
  <si>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</si>
  <si>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</si>
  <si>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</si>
  <si>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</si>
  <si>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</si>
  <si>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</si>
  <si>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</si>
  <si>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</si>
  <si>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</si>
  <si>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</si>
  <si>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</si>
  <si>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</si>
  <si>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</si>
  <si>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</si>
  <si>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</si>
  <si>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</si>
  <si>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</si>
  <si>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</si>
  <si>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</si>
  <si>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</si>
  <si>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</si>
  <si>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</si>
  <si>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</si>
  <si>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</si>
  <si>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</si>
  <si>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</si>
  <si>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</si>
  <si>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</si>
  <si>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</si>
  <si>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</si>
  <si>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</si>
  <si>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</si>
  <si>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</si>
  <si>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</si>
  <si>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</si>
  <si>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</si>
  <si>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</si>
  <si>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</si>
  <si>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</si>
  <si>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</si>
  <si>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</si>
  <si>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</si>
  <si>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</si>
  <si>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</si>
  <si>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</si>
  <si>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</si>
  <si>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</si>
  <si>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</si>
  <si>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</si>
  <si>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</si>
  <si>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</si>
  <si>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</si>
  <si>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</si>
  <si>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</si>
  <si>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</si>
  <si>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</si>
  <si>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</si>
  <si>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</si>
  <si>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</si>
  <si>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</si>
  <si>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</si>
  <si>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</si>
  <si>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</si>
  <si>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</si>
  <si>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</si>
  <si>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</si>
  <si>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</si>
  <si>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</si>
  <si>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</si>
  <si>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</si>
  <si>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</si>
  <si>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</si>
  <si>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</si>
  <si>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</si>
  <si>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</si>
  <si>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</si>
  <si>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</si>
  <si>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</si>
  <si>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</si>
  <si>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</si>
  <si>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</si>
  <si>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</si>
  <si>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</si>
  <si>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</si>
  <si>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</si>
  <si>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</si>
  <si>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</si>
  <si>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</si>
  <si>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</si>
  <si>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</si>
  <si>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</si>
  <si>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</si>
  <si>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</si>
  <si>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</si>
  <si>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</si>
  <si>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</si>
  <si>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</si>
  <si>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</si>
  <si>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</si>
  <si>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</si>
  <si>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</si>
  <si>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</si>
  <si>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</si>
  <si>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</si>
  <si>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</si>
  <si>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</si>
  <si>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</si>
  <si>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</si>
  <si>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</si>
  <si>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</si>
  <si>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</si>
  <si>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</si>
  <si>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</si>
  <si>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</si>
  <si>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</si>
  <si>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</si>
  <si>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</si>
  <si>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</si>
  <si>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</si>
  <si>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</si>
  <si>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</si>
  <si>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</si>
  <si>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</si>
  <si>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</si>
  <si>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</si>
  <si>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</si>
  <si>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</si>
  <si>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</si>
  <si>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</si>
  <si>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</si>
  <si>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</si>
  <si>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</si>
  <si>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</si>
  <si>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</si>
  <si>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</si>
  <si>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</si>
  <si>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</si>
  <si>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</si>
  <si>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</si>
  <si>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</si>
  <si>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</si>
  <si>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</si>
  <si>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</si>
  <si>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</si>
  <si>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</si>
  <si>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</si>
  <si>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</si>
  <si>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</si>
  <si>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</si>
  <si>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</si>
  <si>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</si>
  <si>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</si>
  <si>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</si>
  <si>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</si>
  <si>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</si>
  <si>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</si>
  <si>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</si>
  <si>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</si>
  <si>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</si>
  <si>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</si>
  <si>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</si>
  <si>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</si>
  <si>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</si>
  <si>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</si>
  <si>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</si>
  <si>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</si>
  <si>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</si>
  <si>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</si>
  <si>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</si>
  <si>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</si>
  <si>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</si>
  <si>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</si>
  <si>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</si>
  <si>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</si>
  <si>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</si>
  <si>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</si>
  <si>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</si>
  <si>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</si>
  <si>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</si>
  <si>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</si>
  <si>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</si>
  <si>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</si>
  <si>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</si>
  <si>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</si>
  <si>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</si>
  <si>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</si>
  <si>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</si>
  <si>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</si>
  <si>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</si>
  <si>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</si>
  <si>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</si>
  <si>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</si>
  <si>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</si>
  <si>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</si>
  <si>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</si>
  <si>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</si>
  <si>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</si>
  <si>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</si>
  <si>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</si>
  <si>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</si>
  <si>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</si>
  <si>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</si>
  <si>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</si>
  <si>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</si>
  <si>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</si>
  <si>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</si>
  <si>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</si>
  <si>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</si>
  <si>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</si>
  <si>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</si>
  <si>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</si>
  <si>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</si>
  <si>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</si>
  <si>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</si>
  <si>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</si>
  <si>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</si>
  <si>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</si>
  <si>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</si>
  <si>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</si>
  <si>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</si>
  <si>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</si>
  <si>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</si>
  <si>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</si>
  <si>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</si>
  <si>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</si>
  <si>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</si>
  <si>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</si>
  <si>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</si>
  <si>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</si>
  <si>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</si>
  <si>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</si>
  <si>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</si>
  <si>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</si>
  <si>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</si>
  <si>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</si>
  <si>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</si>
  <si>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</si>
  <si>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</si>
  <si>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</si>
  <si>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</si>
  <si>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</si>
  <si>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</si>
  <si>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</si>
  <si>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</si>
  <si>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</si>
  <si>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</si>
  <si>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</si>
  <si>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</si>
  <si>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</si>
  <si>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</si>
  <si>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</si>
  <si>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</si>
  <si>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</si>
  <si>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</si>
  <si>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</si>
  <si>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</si>
  <si>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</si>
  <si>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</si>
  <si>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</si>
  <si>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</si>
  <si>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</si>
  <si>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</si>
  <si>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</si>
  <si>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</si>
  <si>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</si>
  <si>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</si>
  <si>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</si>
  <si>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</si>
  <si>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</si>
  <si>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</si>
  <si>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</si>
  <si>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</si>
  <si>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</si>
  <si>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</si>
  <si>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</si>
  <si>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</si>
  <si>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</si>
  <si>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</si>
  <si>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</si>
  <si>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</si>
  <si>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</si>
  <si>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</si>
  <si>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</si>
  <si>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</si>
  <si>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</si>
  <si>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</si>
  <si>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</si>
  <si>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</si>
  <si>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</si>
  <si>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</si>
  <si>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</si>
  <si>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</si>
  <si>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</si>
  <si>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</si>
  <si>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</si>
  <si>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</si>
  <si>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</si>
  <si>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</si>
  <si>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</si>
  <si>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</si>
  <si>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</si>
  <si>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</si>
  <si>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</si>
  <si>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</si>
  <si>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</si>
  <si>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</si>
  <si>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</si>
  <si>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</si>
  <si>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</si>
  <si>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</si>
  <si>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</si>
  <si>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</si>
  <si>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</si>
  <si>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</si>
  <si>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</si>
  <si>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</si>
  <si>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</si>
  <si>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</si>
  <si>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</si>
  <si>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</si>
  <si>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</si>
  <si>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</si>
  <si>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</si>
  <si>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</si>
  <si>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</si>
  <si>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</si>
  <si>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</si>
  <si>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</si>
  <si>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</si>
  <si>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</si>
  <si>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</si>
  <si>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</si>
  <si>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</si>
  <si>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</si>
  <si>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</si>
  <si>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</si>
  <si>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</si>
  <si>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</si>
  <si>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</si>
  <si>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</si>
  <si>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</si>
  <si>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</si>
  <si>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</si>
  <si>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</si>
  <si>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</si>
  <si>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</si>
  <si>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</si>
  <si>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</si>
  <si>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</si>
  <si>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</si>
  <si>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</si>
  <si>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</si>
  <si>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</si>
  <si>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</si>
  <si>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</si>
  <si>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</si>
  <si>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</si>
  <si>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</si>
  <si>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</si>
  <si>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</si>
  <si>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</si>
  <si>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</si>
  <si>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</si>
  <si>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</si>
  <si>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</si>
  <si>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</si>
  <si>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</si>
  <si>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</si>
  <si>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</si>
  <si>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</si>
  <si>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</si>
  <si>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</si>
  <si>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</si>
  <si>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</si>
  <si>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</si>
  <si>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</si>
  <si>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</si>
  <si>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</si>
  <si>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</si>
  <si>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</si>
  <si>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</si>
  <si>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</si>
  <si>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</si>
  <si>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</si>
  <si>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</si>
  <si>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</si>
  <si>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</si>
  <si>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</si>
  <si>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</si>
  <si>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</si>
  <si>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</si>
  <si>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</si>
  <si>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</si>
  <si>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</si>
  <si>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</si>
  <si>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</si>
  <si>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</si>
  <si>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</si>
  <si>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</si>
  <si>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</si>
  <si>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</si>
  <si>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</si>
  <si>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</si>
  <si>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</si>
  <si>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</si>
  <si>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</si>
  <si>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</si>
  <si>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</si>
  <si>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</si>
  <si>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</si>
  <si>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</si>
  <si>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</si>
  <si>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</si>
  <si>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</si>
  <si>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</si>
  <si>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</si>
  <si>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</si>
  <si>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</si>
  <si>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</si>
  <si>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</si>
  <si>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</si>
  <si>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</si>
  <si>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</si>
  <si>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</si>
  <si>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</si>
  <si>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</si>
  <si>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</si>
  <si>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</si>
  <si>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</si>
  <si>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</si>
  <si>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</si>
  <si>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</si>
  <si>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</si>
  <si>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</si>
  <si>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</si>
  <si>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</si>
  <si>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</si>
  <si>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</si>
  <si>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</si>
  <si>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</si>
  <si>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</si>
  <si>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</si>
  <si>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</si>
  <si>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</si>
  <si>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</si>
  <si>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</si>
  <si>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</si>
  <si>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</si>
  <si>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</si>
  <si>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</si>
  <si>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</si>
  <si>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</si>
  <si>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</si>
  <si>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</si>
  <si>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</si>
  <si>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</si>
  <si>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</si>
  <si>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</si>
  <si>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</si>
  <si>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</si>
  <si>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</si>
  <si>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</si>
  <si>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</si>
  <si>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</si>
  <si>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</si>
  <si>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</si>
  <si>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</si>
  <si>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</si>
  <si>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</si>
  <si>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</si>
  <si>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</si>
  <si>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</si>
  <si>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</si>
  <si>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</si>
  <si>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</si>
  <si>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</si>
  <si>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</si>
  <si>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</si>
  <si>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</si>
  <si>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</si>
  <si>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</si>
  <si>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</si>
  <si>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</si>
  <si>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</si>
  <si>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</si>
  <si>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</si>
  <si>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</si>
  <si>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</si>
  <si>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</si>
  <si>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</si>
  <si>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</si>
  <si>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</si>
  <si>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</si>
  <si>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</si>
  <si>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</si>
  <si>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</si>
  <si>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</si>
  <si>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</si>
  <si>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</si>
  <si>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</si>
  <si>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</si>
  <si>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</si>
  <si>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</si>
  <si>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</si>
  <si>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</si>
  <si>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</si>
  <si>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</si>
  <si>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</si>
  <si>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</si>
  <si>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</si>
  <si>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</si>
  <si>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</si>
  <si>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</si>
  <si>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</si>
  <si>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</si>
  <si>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</si>
  <si>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</si>
  <si>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</si>
  <si>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</si>
  <si>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</si>
  <si>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</si>
  <si>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</si>
  <si>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</si>
  <si>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</si>
  <si>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</si>
  <si>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</si>
  <si>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</si>
  <si>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</si>
  <si>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</si>
  <si>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</si>
  <si>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</si>
  <si>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</si>
  <si>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</si>
  <si>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</si>
  <si>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</si>
  <si>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</si>
  <si>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</si>
  <si>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</si>
  <si>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</si>
  <si>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</si>
  <si>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</si>
  <si>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</si>
  <si>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</si>
  <si>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</si>
  <si>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</si>
  <si>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</si>
  <si>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</si>
  <si>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</si>
  <si>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</si>
  <si>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</si>
  <si>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</si>
  <si>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</si>
  <si>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</si>
  <si>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</si>
  <si>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</si>
  <si>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</si>
  <si>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</si>
  <si>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</si>
  <si>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</si>
  <si>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</si>
  <si>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</si>
  <si>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</si>
  <si>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</si>
  <si>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</si>
  <si>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</si>
  <si>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</si>
  <si>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</si>
  <si>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</si>
  <si>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</si>
  <si>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</si>
  <si>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</si>
  <si>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</si>
  <si>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</si>
  <si>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</si>
  <si>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</si>
  <si>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</si>
  <si>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</si>
  <si>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</si>
  <si>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</si>
  <si>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</si>
  <si>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</si>
  <si>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</si>
  <si>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</si>
  <si>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</si>
  <si>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</si>
  <si>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</si>
  <si>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</si>
  <si>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</si>
  <si>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</si>
  <si>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</si>
  <si>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</si>
  <si>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</si>
  <si>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</si>
  <si>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</si>
  <si>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</si>
  <si>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</si>
  <si>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</si>
  <si>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</si>
  <si>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</si>
  <si>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</si>
  <si>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</si>
  <si>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</si>
  <si>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</si>
  <si>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</si>
  <si>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</si>
  <si>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</si>
  <si>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</si>
  <si>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</si>
  <si>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</si>
  <si>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</si>
  <si>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</si>
  <si>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</si>
  <si>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</si>
  <si>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</si>
  <si>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</si>
  <si>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</si>
  <si>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</si>
  <si>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</si>
  <si>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</si>
  <si>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</si>
  <si>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</si>
  <si>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</si>
  <si>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</si>
  <si>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</si>
  <si>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</si>
  <si>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</si>
  <si>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</si>
  <si>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</si>
  <si>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</si>
  <si>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</si>
  <si>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</si>
  <si>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</si>
  <si>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</si>
  <si>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</si>
  <si>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</si>
  <si>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</si>
  <si>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</si>
  <si>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</si>
  <si>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</si>
  <si>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</si>
  <si>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</si>
  <si>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</si>
  <si>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</si>
  <si>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</si>
  <si>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</si>
  <si>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</si>
  <si>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</si>
  <si>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</si>
  <si>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</si>
  <si>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</si>
  <si>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</si>
  <si>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</si>
  <si>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</si>
  <si>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</si>
  <si>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</si>
  <si>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</si>
  <si>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</si>
  <si>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</si>
  <si>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</si>
  <si>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</si>
  <si>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</si>
  <si>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</si>
  <si>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</si>
  <si>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</si>
  <si>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</si>
  <si>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</si>
  <si>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</si>
  <si>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</si>
  <si>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</si>
  <si>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</si>
  <si>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</si>
  <si>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</si>
  <si>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</si>
  <si>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</si>
  <si>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</si>
  <si>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</si>
  <si>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</si>
  <si>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</si>
  <si>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</si>
  <si>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</si>
  <si>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</si>
  <si>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</si>
  <si>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</si>
  <si>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</si>
  <si>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</si>
  <si>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</si>
  <si>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</si>
  <si>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</si>
  <si>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</si>
  <si>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</si>
  <si>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</si>
  <si>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</si>
  <si>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</si>
  <si>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</si>
  <si>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</si>
  <si>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</si>
  <si>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</si>
  <si>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</si>
  <si>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</si>
  <si>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</si>
  <si>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</si>
  <si>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</si>
  <si>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</si>
  <si>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</si>
  <si>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</si>
  <si>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</si>
  <si>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</si>
  <si>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</si>
  <si>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</si>
  <si>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</si>
  <si>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</si>
  <si>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</si>
  <si>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</si>
  <si>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</si>
  <si>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</si>
  <si>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</si>
  <si>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</si>
  <si>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</si>
  <si>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</si>
  <si>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</si>
  <si>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</si>
  <si>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</si>
  <si>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</si>
  <si>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</si>
  <si>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</si>
  <si>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</si>
  <si>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</si>
  <si>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</si>
  <si>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</si>
  <si>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</si>
  <si>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</si>
  <si>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</si>
  <si>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</si>
  <si>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</si>
  <si>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</si>
  <si>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</si>
  <si>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</si>
  <si>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</si>
  <si>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</si>
  <si>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</si>
  <si>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</si>
  <si>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</si>
  <si>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</si>
  <si>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</si>
  <si>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</si>
  <si>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</si>
  <si>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</si>
  <si>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</si>
  <si>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</si>
  <si>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</si>
  <si>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</si>
  <si>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</si>
  <si>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</si>
  <si>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</si>
  <si>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</si>
  <si>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</si>
  <si>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</si>
  <si>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</si>
  <si>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</si>
  <si>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</si>
  <si>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</si>
  <si>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</si>
  <si>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</si>
  <si>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</si>
  <si>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</si>
  <si>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</si>
  <si>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</si>
  <si>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</si>
  <si>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</si>
  <si>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</si>
  <si>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</si>
  <si>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</si>
  <si>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</si>
  <si>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</si>
  <si>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</si>
  <si>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</si>
  <si>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</si>
  <si>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</si>
  <si>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</si>
  <si>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</si>
  <si>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</si>
  <si>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</si>
  <si>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</si>
  <si>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</si>
  <si>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</si>
  <si>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</si>
  <si>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</si>
  <si>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</si>
  <si>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</si>
  <si>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</si>
  <si>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</si>
  <si>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</si>
  <si>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</si>
  <si>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</si>
  <si>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</si>
  <si>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</si>
  <si>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</si>
  <si>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</si>
  <si>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</si>
  <si>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</si>
  <si>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</si>
  <si>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</si>
  <si>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</si>
  <si>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</si>
  <si>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</si>
  <si>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</si>
  <si>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</si>
  <si>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</si>
  <si>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</si>
  <si>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</si>
  <si>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</si>
  <si>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</si>
  <si>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</si>
  <si>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</si>
  <si>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</si>
  <si>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</si>
  <si>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</si>
  <si>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</si>
  <si>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</si>
  <si>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</si>
  <si>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</si>
  <si>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</si>
  <si>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</si>
  <si>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</si>
  <si>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</si>
  <si>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</si>
  <si>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</si>
  <si>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</si>
  <si>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</si>
  <si>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</si>
  <si>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</si>
  <si>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</si>
  <si>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</si>
  <si>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</si>
  <si>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</si>
  <si>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</si>
  <si>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</si>
  <si>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</si>
  <si>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</si>
  <si>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</si>
  <si>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</si>
  <si>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</si>
  <si>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</si>
  <si>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</si>
  <si>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</si>
  <si>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</si>
  <si>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</si>
  <si>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</si>
  <si>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</si>
  <si>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</si>
  <si>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</si>
  <si>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</si>
  <si>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</si>
  <si>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</si>
  <si>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</si>
  <si>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</si>
  <si>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</si>
  <si>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</si>
  <si>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</si>
  <si>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</si>
  <si>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</si>
  <si>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</si>
  <si>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</si>
  <si>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</si>
  <si>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</si>
  <si>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</si>
  <si>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</si>
  <si>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</si>
  <si>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</si>
  <si>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</si>
  <si>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</si>
  <si>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</si>
  <si>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</si>
  <si>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</si>
  <si>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</si>
  <si>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</si>
  <si>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</si>
  <si>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</si>
  <si>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</si>
  <si>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</si>
  <si>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</si>
  <si>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</si>
  <si>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</si>
  <si>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</si>
  <si>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</si>
  <si>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</si>
  <si>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</si>
  <si>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</si>
  <si>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</si>
  <si>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</si>
  <si>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</si>
  <si>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</si>
  <si>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</si>
  <si>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</si>
  <si>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</si>
  <si>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</si>
  <si>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</si>
  <si>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</si>
  <si>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</si>
  <si>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</si>
  <si>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</si>
  <si>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</si>
  <si>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</si>
  <si>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</si>
  <si>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</si>
  <si>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</si>
  <si>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</si>
  <si>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</si>
  <si>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</si>
  <si>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</si>
  <si>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</si>
  <si>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</si>
  <si>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</si>
  <si>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</si>
  <si>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</si>
  <si>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</si>
  <si>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</si>
  <si>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</si>
  <si>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</si>
  <si>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</si>
  <si>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</si>
  <si>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</si>
  <si>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</si>
  <si>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</si>
  <si>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</si>
  <si>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</si>
  <si>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</si>
  <si>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</si>
  <si>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</si>
  <si>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</si>
  <si>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</si>
  <si>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</si>
  <si>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</si>
  <si>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</si>
  <si>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</si>
  <si>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</si>
  <si>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</si>
  <si>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</si>
  <si>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</si>
  <si>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</si>
  <si>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</si>
  <si>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</si>
  <si>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</si>
  <si>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</si>
  <si>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</si>
  <si>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</si>
  <si>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</si>
  <si>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</si>
  <si>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</si>
  <si>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</si>
  <si>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</si>
  <si>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</si>
  <si>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</si>
  <si>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</si>
  <si>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</si>
  <si>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</si>
  <si>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</si>
  <si>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</si>
  <si>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</si>
  <si>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</si>
  <si>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</si>
  <si>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</si>
  <si>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</si>
  <si>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</si>
  <si>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</si>
  <si>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</si>
  <si>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</si>
  <si>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</si>
  <si>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</si>
  <si>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</si>
  <si>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</si>
  <si>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</si>
  <si>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</si>
  <si>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</si>
  <si>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</si>
  <si>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</si>
  <si>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</si>
  <si>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</si>
  <si>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</si>
  <si>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</si>
  <si>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</si>
  <si>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</si>
  <si>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</si>
  <si>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</si>
  <si>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</si>
  <si>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</si>
  <si>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</si>
  <si>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</si>
  <si>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</si>
  <si>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</si>
  <si>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</si>
  <si>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</si>
  <si>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</si>
  <si>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</si>
  <si>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</si>
  <si>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</si>
  <si>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</si>
  <si>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</si>
  <si>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</si>
  <si>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</si>
  <si>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</si>
  <si>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</si>
  <si>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</si>
  <si>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</si>
  <si>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</si>
  <si>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</si>
  <si>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</si>
  <si>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</si>
  <si>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</si>
  <si>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</si>
  <si>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</si>
  <si>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</si>
  <si>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</si>
  <si>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</si>
  <si>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</si>
  <si>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</si>
  <si>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</si>
  <si>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</si>
  <si>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</si>
  <si>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</si>
  <si>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</si>
  <si>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</si>
  <si>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</si>
  <si>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</si>
  <si>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</si>
  <si>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</si>
  <si>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</si>
  <si>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</si>
  <si>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</si>
  <si>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</si>
  <si>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</si>
  <si>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</si>
  <si>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</si>
  <si>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</si>
  <si>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</si>
  <si>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</si>
  <si>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</si>
  <si>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</si>
  <si>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</si>
  <si>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</si>
  <si>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</si>
  <si>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</si>
  <si>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</si>
  <si>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</si>
  <si>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</si>
  <si>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</si>
  <si>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</si>
  <si>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</si>
  <si>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</si>
  <si>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</si>
  <si>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</si>
  <si>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</si>
  <si>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</si>
  <si>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</si>
  <si>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</si>
  <si>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</si>
  <si>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</si>
  <si>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</si>
  <si>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</si>
  <si>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</si>
  <si>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</si>
  <si>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</si>
  <si>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</si>
  <si>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</si>
  <si>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</si>
  <si>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</si>
  <si>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</si>
  <si>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</si>
  <si>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</si>
  <si>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</si>
  <si>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</si>
  <si>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</si>
  <si>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</si>
  <si>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</si>
  <si>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</si>
  <si>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</si>
  <si>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</si>
  <si>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</si>
  <si>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</si>
  <si>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</si>
  <si>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</si>
  <si>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</si>
  <si>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</si>
  <si>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</si>
  <si>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</si>
  <si>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</si>
  <si>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</si>
  <si>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</si>
  <si>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</si>
  <si>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</si>
  <si>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</si>
  <si>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</si>
  <si>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</si>
  <si>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</si>
  <si>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</si>
  <si>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</si>
  <si>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</si>
  <si>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</si>
  <si>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</si>
  <si>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</si>
  <si>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</si>
  <si>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</si>
  <si>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</si>
  <si>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</si>
  <si>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</si>
  <si>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</si>
  <si>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</si>
  <si>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</si>
  <si>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</si>
  <si>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</si>
  <si>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</si>
  <si>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</si>
  <si>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</si>
  <si>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</si>
  <si>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</si>
  <si>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</si>
  <si>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</si>
  <si>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</si>
  <si>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</si>
  <si>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</si>
  <si>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</si>
  <si>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</si>
  <si>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</si>
  <si>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</si>
  <si>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</si>
  <si>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</si>
  <si>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</si>
  <si>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</si>
  <si>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</si>
  <si>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</si>
  <si>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</si>
  <si>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</si>
  <si>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</si>
  <si>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</si>
  <si>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</si>
  <si>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</si>
  <si>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</si>
  <si>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</si>
  <si>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</si>
  <si>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</si>
  <si>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</si>
  <si>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</si>
  <si>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</si>
  <si>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</si>
  <si>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</si>
  <si>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</si>
  <si>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</si>
  <si>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</si>
  <si>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</si>
  <si>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</si>
  <si>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</si>
  <si>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</si>
  <si>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</si>
  <si>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</si>
  <si>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</si>
  <si>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</si>
  <si>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</si>
  <si>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</si>
  <si>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</si>
  <si>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</si>
  <si>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</si>
  <si>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</si>
  <si>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</si>
  <si>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</si>
  <si>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</si>
  <si>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</si>
  <si>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</si>
  <si>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</si>
  <si>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</si>
  <si>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</si>
  <si>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</si>
  <si>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</si>
  <si>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</si>
  <si>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</si>
  <si>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</si>
  <si>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</si>
  <si>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</si>
  <si>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</si>
  <si>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</si>
  <si>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</si>
  <si>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</si>
  <si>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</si>
  <si>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</si>
  <si>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</si>
  <si>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</si>
  <si>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</si>
  <si>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</si>
  <si>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</si>
  <si>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</si>
  <si>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</si>
  <si>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</si>
  <si>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</si>
  <si>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</si>
  <si>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</si>
  <si>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</si>
  <si>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</si>
  <si>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</si>
  <si>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</si>
  <si>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</si>
  <si>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</si>
  <si>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</si>
  <si>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</si>
  <si>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</si>
  <si>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</si>
  <si>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</si>
  <si>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</si>
  <si>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</si>
  <si>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</si>
  <si>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</si>
  <si>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</si>
  <si>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</si>
  <si>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</si>
  <si>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</si>
  <si>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</si>
  <si>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</si>
  <si>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</si>
  <si>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</si>
  <si>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</si>
  <si>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</si>
  <si>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</si>
  <si>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</si>
  <si>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</si>
  <si>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</si>
  <si>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</si>
  <si>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</si>
  <si>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</si>
  <si>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</si>
  <si>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</si>
  <si>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</si>
  <si>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</si>
  <si>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</si>
  <si>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</si>
  <si>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</si>
  <si>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</si>
  <si>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</si>
  <si>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</si>
  <si>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</si>
  <si>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</si>
  <si>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</si>
  <si>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</si>
  <si>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</si>
  <si>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</si>
  <si>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</si>
  <si>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</si>
  <si>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</si>
  <si>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</si>
  <si>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</si>
  <si>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</si>
  <si>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</si>
  <si>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</si>
  <si>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</si>
  <si>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</si>
  <si>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</si>
  <si>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</si>
  <si>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</si>
  <si>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</si>
  <si>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</si>
  <si>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</si>
  <si>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</si>
  <si>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</si>
  <si>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</si>
  <si>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</si>
  <si>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</si>
  <si>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</si>
  <si>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</si>
  <si>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</si>
  <si>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</si>
  <si>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</si>
  <si>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</si>
  <si>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</si>
  <si>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</si>
  <si>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</si>
  <si>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</si>
  <si>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</si>
  <si>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</si>
  <si>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</si>
  <si>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</si>
  <si>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</si>
  <si>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</si>
  <si>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</si>
  <si>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</si>
  <si>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</si>
  <si>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</si>
  <si>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</si>
  <si>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</si>
  <si>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</si>
  <si>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</si>
  <si>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</si>
  <si>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</si>
  <si>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</si>
  <si>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</si>
  <si>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</si>
  <si>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</si>
  <si>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</si>
  <si>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</si>
  <si>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</si>
  <si>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</si>
  <si>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</si>
  <si>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</si>
  <si>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</si>
  <si>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</si>
  <si>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</si>
  <si>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</si>
  <si>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</si>
  <si>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</si>
  <si>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</si>
  <si>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</si>
  <si>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</si>
  <si>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</si>
  <si>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</si>
  <si>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</si>
  <si>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</si>
  <si>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</si>
  <si>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</si>
  <si>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</si>
  <si>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</si>
  <si>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</si>
  <si>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</si>
  <si>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</si>
  <si>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</si>
  <si>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</si>
  <si>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</si>
  <si>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</si>
  <si>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</si>
  <si>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</si>
  <si>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</si>
  <si>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</si>
  <si>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</si>
  <si>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</si>
  <si>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</si>
  <si>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</si>
  <si>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</si>
  <si>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</si>
  <si>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</si>
  <si>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</si>
  <si>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</si>
  <si>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</si>
  <si>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</si>
  <si>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</si>
  <si>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</si>
  <si>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</si>
  <si>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</si>
  <si>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</si>
  <si>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</si>
  <si>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</si>
  <si>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</si>
  <si>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</si>
  <si>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</si>
  <si>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</si>
  <si>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</si>
  <si>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</si>
  <si>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</si>
  <si>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</si>
  <si>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</si>
  <si>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</si>
  <si>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</si>
  <si>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</si>
  <si>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</si>
  <si>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</si>
  <si>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</si>
  <si>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</si>
  <si>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</si>
  <si>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</si>
  <si>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</si>
  <si>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</si>
  <si>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</si>
  <si>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</si>
  <si>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</si>
  <si>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</si>
  <si>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</si>
  <si>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</si>
  <si>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</si>
  <si>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</si>
  <si>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</si>
  <si>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</si>
  <si>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</si>
  <si>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</si>
  <si>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</si>
  <si>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</si>
  <si>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</si>
  <si>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</si>
  <si>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</si>
  <si>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</si>
  <si>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</si>
  <si>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</si>
  <si>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</si>
  <si>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</si>
  <si>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</si>
  <si>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</si>
  <si>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</si>
  <si>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</si>
  <si>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</si>
  <si>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</si>
  <si>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</si>
  <si>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</si>
  <si>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</si>
  <si>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</si>
  <si>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</si>
  <si>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</si>
  <si>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</si>
  <si>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</si>
  <si>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</si>
  <si>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</si>
  <si>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</si>
  <si>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</si>
  <si>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</si>
  <si>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</si>
  <si>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</si>
  <si>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</si>
  <si>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</si>
  <si>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</si>
  <si>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</si>
  <si>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</si>
  <si>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</si>
  <si>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</si>
  <si>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</si>
  <si>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</si>
  <si>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</si>
  <si>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</si>
  <si>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</si>
  <si>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</si>
  <si>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</si>
  <si>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</si>
  <si>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</si>
  <si>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</si>
  <si>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</si>
  <si>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</si>
  <si>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</si>
  <si>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</si>
  <si>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</si>
  <si>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</si>
  <si>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</si>
  <si>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</si>
  <si>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</si>
  <si>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</si>
  <si>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</si>
  <si>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</si>
  <si>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</si>
  <si>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</si>
  <si>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</si>
  <si>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</si>
  <si>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</si>
  <si>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</si>
  <si>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</si>
  <si>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</si>
  <si>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</si>
  <si>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</si>
  <si>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</si>
  <si>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</si>
  <si>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</si>
  <si>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</si>
  <si>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</si>
  <si>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</si>
  <si>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</si>
  <si>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</si>
  <si>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</si>
  <si>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</si>
  <si>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</si>
  <si>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</si>
  <si>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</si>
  <si>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</si>
  <si>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</si>
  <si>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</si>
  <si>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</si>
  <si>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</si>
  <si>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</si>
  <si>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</si>
  <si>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</si>
  <si>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</si>
  <si>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</si>
  <si>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</si>
  <si>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</si>
  <si>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</si>
  <si>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</si>
  <si>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</si>
  <si>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</si>
  <si>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</si>
  <si>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</si>
  <si>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</si>
  <si>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</si>
  <si>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</si>
  <si>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</si>
  <si>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</si>
  <si>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</si>
  <si>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</si>
  <si>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</si>
  <si>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</si>
  <si>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</si>
  <si>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</si>
  <si>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</si>
  <si>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</si>
  <si>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</si>
  <si>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</si>
  <si>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</si>
  <si>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</si>
  <si>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</si>
  <si>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</si>
  <si>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</si>
  <si>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</si>
  <si>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</si>
  <si>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</si>
  <si>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</si>
  <si>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</si>
  <si>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</si>
  <si>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</si>
  <si>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</si>
  <si>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</si>
  <si>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</si>
  <si>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</si>
  <si>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</si>
  <si>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</si>
  <si>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</si>
  <si>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</si>
  <si>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</si>
  <si>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</si>
  <si>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</si>
  <si>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</si>
  <si>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</si>
  <si>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</si>
  <si>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</si>
  <si>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</si>
  <si>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</si>
  <si>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</si>
  <si>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</si>
  <si>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</si>
  <si>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</si>
  <si>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</si>
  <si>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</si>
  <si>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</si>
  <si>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</si>
  <si>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</si>
  <si>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</si>
  <si>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</si>
  <si>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</si>
  <si>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</si>
  <si>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</si>
  <si>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</si>
  <si>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</si>
  <si>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</si>
  <si>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</si>
  <si>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</si>
  <si>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</si>
  <si>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</si>
  <si>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</si>
  <si>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</si>
  <si>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</si>
  <si>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</si>
  <si>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</si>
  <si>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</si>
  <si>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</si>
  <si>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</si>
  <si>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</si>
  <si>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</si>
  <si>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</si>
  <si>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</si>
  <si>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</si>
  <si>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</si>
  <si>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</si>
  <si>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</si>
  <si>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</si>
  <si>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</si>
  <si>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</si>
  <si>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</si>
  <si>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</si>
  <si>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</si>
  <si>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</si>
  <si>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</si>
  <si>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</si>
  <si>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</si>
  <si>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</si>
  <si>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</si>
  <si>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</si>
  <si>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</si>
  <si>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</si>
  <si>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</si>
  <si>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</si>
  <si>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</si>
  <si>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</si>
  <si>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</si>
  <si>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</si>
  <si>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</si>
  <si>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</si>
  <si>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</si>
  <si>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</si>
  <si>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</si>
  <si>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</si>
  <si>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</si>
  <si>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</si>
  <si>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</si>
  <si>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</si>
  <si>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</si>
  <si>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</si>
  <si>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</si>
  <si>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</si>
  <si>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</si>
  <si>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</si>
  <si>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</si>
  <si>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</si>
  <si>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</si>
  <si>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</si>
  <si>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</si>
  <si>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</si>
  <si>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</si>
  <si>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</si>
  <si>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</si>
  <si>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</si>
  <si>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</si>
  <si>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</si>
  <si>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</si>
  <si>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</si>
  <si>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</si>
  <si>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</si>
  <si>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</si>
  <si>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</si>
  <si>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</si>
  <si>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</si>
  <si>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</si>
  <si>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</si>
  <si>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</si>
  <si>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</si>
  <si>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</si>
  <si>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</si>
  <si>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</si>
  <si>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</si>
  <si>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</si>
  <si>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</si>
  <si>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</si>
  <si>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</si>
  <si>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</si>
  <si>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</si>
  <si>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</si>
  <si>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</si>
  <si>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</si>
  <si>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</si>
  <si>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</si>
  <si>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</si>
  <si>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</si>
  <si>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</si>
  <si>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</si>
  <si>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</si>
  <si>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</si>
  <si>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</si>
  <si>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</si>
  <si>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</si>
  <si>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</si>
  <si>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</si>
  <si>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</si>
  <si>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</si>
  <si>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</si>
  <si>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</si>
  <si>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</si>
  <si>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</si>
  <si>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</si>
  <si>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</si>
  <si>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</si>
  <si>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</si>
  <si>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</si>
  <si>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</si>
  <si>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</si>
  <si>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</si>
  <si>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</si>
  <si>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</si>
  <si>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</si>
  <si>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</si>
  <si>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</si>
  <si>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</si>
  <si>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</si>
  <si>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</si>
  <si>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</si>
  <si>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</si>
  <si>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</si>
  <si>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</si>
  <si>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</si>
  <si>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</si>
  <si>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</si>
  <si>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</si>
  <si>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</si>
  <si>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</si>
  <si>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</si>
  <si>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</si>
  <si>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</si>
  <si>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</si>
  <si>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</si>
  <si>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</si>
  <si>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</si>
  <si>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</si>
  <si>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</si>
  <si>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</si>
  <si>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</si>
  <si>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</si>
  <si>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</si>
  <si>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</si>
  <si>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</si>
  <si>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</si>
  <si>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</si>
  <si>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</si>
  <si>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</si>
  <si>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</si>
  <si>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</si>
  <si>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</si>
  <si>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</si>
  <si>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</si>
  <si>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</si>
  <si>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</si>
  <si>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</si>
  <si>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</si>
  <si>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</si>
  <si>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</si>
  <si>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</si>
  <si>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</si>
  <si>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</si>
  <si>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</si>
  <si>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</si>
  <si>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</si>
  <si>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</si>
  <si>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</si>
  <si>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</si>
  <si>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</si>
  <si>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</si>
  <si>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</si>
  <si>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</si>
  <si>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</si>
  <si>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</si>
  <si>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</si>
  <si>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</si>
  <si>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</si>
  <si>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</si>
  <si>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</si>
  <si>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</si>
  <si>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</si>
  <si>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</si>
  <si>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</si>
  <si>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</si>
  <si>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</si>
  <si>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</si>
  <si>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</si>
  <si>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</si>
  <si>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</si>
  <si>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</si>
  <si>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</si>
  <si>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</si>
  <si>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</si>
  <si>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</si>
  <si>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</si>
  <si>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</si>
  <si>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</si>
  <si>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</si>
  <si>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</si>
  <si>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</si>
  <si>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</si>
  <si>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</si>
  <si>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</si>
  <si>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</si>
  <si>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</si>
  <si>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</si>
  <si>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</si>
  <si>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</si>
  <si>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</si>
  <si>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</si>
  <si>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</si>
  <si>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</si>
  <si>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</si>
  <si>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</si>
  <si>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</si>
  <si>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</si>
  <si>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</si>
  <si>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</si>
  <si>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</si>
  <si>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</si>
  <si>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</si>
  <si>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</si>
  <si>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</si>
  <si>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</si>
  <si>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</si>
  <si>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</si>
  <si>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</si>
  <si>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</si>
  <si>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</si>
  <si>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</si>
  <si>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</si>
  <si>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</si>
  <si>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</si>
  <si>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</si>
  <si>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</si>
  <si>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</si>
  <si>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</si>
  <si>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</si>
  <si>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</si>
  <si>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</si>
  <si>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</si>
  <si>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</si>
  <si>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</si>
  <si>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</si>
  <si>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</si>
  <si>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</si>
  <si>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</si>
  <si>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</si>
  <si>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</si>
  <si>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</si>
  <si>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</si>
  <si>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</si>
  <si>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</si>
  <si>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</si>
  <si>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</si>
  <si>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</si>
  <si>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</si>
  <si>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</si>
  <si>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</si>
  <si>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</si>
  <si>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</si>
  <si>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</si>
  <si>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</si>
  <si>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</si>
  <si>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</si>
  <si>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</si>
  <si>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</si>
  <si>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</si>
  <si>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</si>
  <si>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</si>
  <si>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</si>
  <si>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</si>
  <si>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</si>
  <si>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</si>
  <si>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</si>
  <si>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</si>
  <si>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</si>
  <si>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</si>
  <si>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</si>
  <si>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</si>
  <si>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</si>
  <si>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</si>
  <si>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</si>
  <si>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</si>
  <si>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</si>
  <si>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</si>
  <si>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</si>
  <si>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</si>
  <si>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</si>
  <si>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</si>
  <si>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</si>
  <si>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</si>
  <si>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</si>
  <si>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</si>
  <si>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</si>
  <si>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</si>
  <si>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</si>
  <si>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</si>
  <si>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</si>
  <si>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</si>
  <si>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</si>
  <si>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</si>
  <si>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</si>
  <si>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</si>
  <si>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</si>
  <si>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</si>
  <si>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</si>
  <si>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</si>
  <si>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</si>
  <si>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</si>
  <si>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</si>
  <si>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</si>
  <si>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</si>
  <si>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</si>
  <si>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</si>
  <si>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</si>
  <si>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</si>
  <si>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</si>
  <si>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</si>
  <si>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</si>
  <si>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</si>
  <si>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</si>
  <si>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</si>
  <si>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</si>
  <si>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</si>
  <si>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</si>
  <si>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</si>
  <si>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</si>
  <si>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</si>
  <si>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</si>
  <si>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</si>
  <si>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</si>
  <si>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</si>
  <si>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</si>
  <si>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</si>
  <si>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</si>
  <si>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</si>
  <si>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</si>
  <si>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</si>
  <si>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</si>
  <si>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</si>
  <si>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</si>
  <si>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</si>
  <si>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</si>
  <si>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</si>
  <si>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</si>
  <si>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</si>
  <si>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</si>
  <si>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</si>
  <si>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</si>
  <si>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</si>
  <si>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</si>
  <si>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</si>
  <si>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</si>
  <si>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</si>
  <si>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</si>
  <si>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</si>
  <si>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</si>
  <si>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</si>
  <si>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</si>
  <si>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</si>
  <si>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</si>
  <si>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</si>
  <si>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</si>
  <si>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</si>
  <si>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</si>
  <si>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</si>
  <si>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</si>
  <si>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</si>
  <si>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</si>
  <si>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</si>
  <si>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</si>
  <si>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</si>
  <si>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</si>
  <si>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</si>
  <si>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</si>
  <si>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</si>
  <si>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</si>
  <si>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</si>
  <si>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</si>
  <si>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</si>
  <si>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</si>
  <si>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</si>
  <si>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</si>
  <si>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</si>
  <si>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</si>
  <si>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</si>
  <si>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</si>
  <si>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</si>
  <si>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</si>
  <si>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</si>
  <si>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</si>
  <si>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</si>
  <si>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</si>
  <si>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</si>
  <si>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</si>
  <si>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</si>
  <si>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</si>
  <si>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</si>
  <si>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</si>
  <si>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</si>
  <si>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</si>
  <si>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</si>
  <si>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</si>
  <si>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</si>
  <si>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</si>
  <si>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</si>
  <si>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</si>
  <si>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</si>
  <si>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</si>
  <si>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</si>
  <si>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</si>
  <si>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</si>
  <si>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</si>
  <si>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</si>
  <si>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</si>
  <si>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</si>
  <si>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</si>
  <si>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</si>
  <si>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</si>
  <si>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</si>
  <si>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</si>
  <si>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</si>
  <si>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</si>
  <si>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</si>
  <si>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</si>
  <si>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</si>
  <si>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</si>
  <si>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</si>
  <si>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</si>
  <si>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</si>
  <si>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</si>
  <si>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</si>
  <si>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</si>
  <si>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</si>
  <si>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</si>
  <si>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</si>
  <si>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</si>
  <si>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</si>
  <si>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</si>
  <si>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</si>
  <si>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</si>
  <si>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</si>
  <si>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</si>
  <si>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</si>
  <si>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</si>
  <si>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</si>
  <si>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</si>
  <si>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</si>
  <si>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</si>
  <si>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</si>
  <si>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</si>
  <si>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</si>
  <si>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</si>
  <si>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</si>
  <si>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</si>
  <si>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</si>
  <si>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</si>
  <si>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</si>
  <si>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</si>
  <si>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</si>
  <si>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</si>
  <si>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</si>
  <si>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</si>
  <si>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</si>
  <si>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</si>
  <si>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</si>
  <si>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</si>
  <si>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</si>
  <si>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</si>
  <si>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</si>
  <si>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</si>
  <si>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</si>
  <si>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</si>
  <si>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</si>
  <si>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</si>
  <si>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</si>
  <si>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</si>
  <si>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</si>
  <si>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</si>
  <si>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</si>
  <si>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</si>
  <si>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</si>
  <si>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</si>
  <si>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</si>
  <si>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</si>
  <si>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</si>
  <si>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</si>
  <si>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</si>
  <si>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</si>
  <si>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</si>
  <si>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</si>
  <si>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</si>
  <si>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</si>
  <si>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</si>
  <si>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</si>
  <si>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</si>
  <si>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</si>
  <si>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</si>
  <si>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</si>
  <si>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</si>
  <si>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</si>
  <si>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</si>
  <si>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</si>
  <si>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</si>
  <si>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</si>
  <si>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</si>
  <si>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</si>
  <si>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</si>
  <si>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</si>
  <si>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</si>
  <si>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</si>
  <si>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</si>
  <si>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</si>
  <si>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</si>
  <si>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</si>
  <si>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</si>
  <si>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</si>
  <si>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</si>
  <si>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</si>
  <si>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</si>
  <si>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</si>
  <si>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</si>
  <si>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</si>
  <si>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</si>
  <si>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</si>
  <si>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</si>
  <si>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</si>
  <si>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</si>
  <si>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</si>
  <si>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</si>
  <si>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</si>
  <si>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</si>
  <si>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</si>
  <si>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</si>
  <si>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</si>
  <si>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</si>
  <si>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</si>
  <si>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</si>
  <si>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</si>
  <si>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</si>
  <si>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</si>
  <si>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</si>
  <si>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</si>
  <si>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</si>
  <si>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</si>
  <si>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</si>
  <si>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</si>
  <si>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</si>
  <si>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</si>
  <si>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</si>
  <si>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</si>
  <si>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</si>
  <si>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</si>
  <si>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</si>
  <si>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</si>
  <si>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</si>
  <si>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</si>
  <si>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</si>
  <si>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</si>
  <si>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</si>
  <si>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</si>
  <si>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</si>
  <si>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</si>
  <si>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</si>
  <si>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</si>
  <si>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</si>
  <si>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</si>
  <si>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</si>
  <si>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</si>
  <si>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</si>
  <si>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</si>
  <si>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</si>
  <si>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</si>
  <si>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</si>
  <si>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</si>
  <si>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</si>
  <si>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</si>
  <si>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</si>
  <si>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</si>
  <si>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</si>
  <si>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</si>
  <si>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</si>
  <si>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</si>
  <si>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</si>
  <si>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</si>
  <si>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</si>
  <si>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</si>
  <si>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</si>
  <si>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</si>
  <si>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</si>
  <si>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</si>
  <si>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</si>
  <si>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</si>
  <si>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</si>
  <si>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</si>
  <si>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</si>
  <si>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</si>
  <si>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</si>
  <si>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</si>
  <si>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</si>
  <si>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</si>
  <si>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</si>
  <si>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</si>
  <si>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</si>
  <si>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</si>
  <si>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</si>
  <si>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</si>
  <si>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</si>
  <si>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</si>
  <si>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</si>
  <si>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</si>
  <si>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</si>
  <si>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</si>
  <si>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</si>
  <si>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</si>
  <si>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</si>
  <si>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</si>
  <si>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</si>
  <si>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</si>
  <si>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</si>
  <si>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</si>
  <si>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</si>
  <si>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</si>
  <si>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</si>
  <si>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</si>
  <si>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</si>
  <si>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</si>
  <si>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</si>
  <si>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</si>
  <si>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</si>
  <si>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</si>
  <si>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</si>
  <si>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</si>
  <si>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</si>
  <si>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</si>
  <si>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</si>
  <si>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</si>
  <si>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</si>
  <si>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</si>
  <si>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</si>
  <si>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</si>
  <si>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</si>
  <si>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</si>
  <si>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</si>
  <si>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</si>
  <si>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</si>
  <si>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</si>
  <si>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</si>
  <si>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</si>
  <si>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</si>
  <si>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</si>
  <si>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</si>
  <si>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</si>
  <si>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</si>
  <si>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</si>
  <si>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</si>
  <si>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</si>
  <si>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</si>
  <si>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</si>
  <si>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</si>
  <si>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</si>
  <si>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</si>
  <si>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</si>
  <si>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</si>
  <si>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</si>
  <si>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</si>
  <si>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</si>
  <si>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</si>
  <si>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</si>
  <si>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</si>
  <si>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</si>
  <si>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</si>
  <si>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</si>
  <si>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</si>
  <si>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</si>
  <si>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</si>
  <si>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</si>
  <si>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</si>
  <si>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</si>
  <si>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</si>
  <si>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</si>
  <si>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</si>
  <si>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</si>
  <si>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</si>
  <si>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</si>
  <si>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</si>
  <si>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</si>
  <si>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</si>
  <si>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</si>
  <si>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</si>
  <si>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</si>
  <si>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</si>
  <si>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</si>
  <si>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</si>
  <si>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</si>
  <si>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</si>
  <si>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</si>
  <si>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</si>
  <si>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</si>
  <si>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</si>
  <si>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</si>
  <si>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</si>
  <si>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</si>
  <si>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</si>
  <si>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</si>
  <si>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</si>
  <si>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</si>
  <si>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</si>
  <si>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</si>
  <si>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</si>
  <si>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</si>
  <si>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</si>
  <si>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</si>
  <si>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</si>
  <si>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</si>
  <si>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</si>
  <si>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</si>
  <si>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</si>
  <si>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</si>
  <si>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</si>
  <si>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</si>
  <si>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</si>
  <si>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</si>
  <si>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</si>
  <si>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</si>
  <si>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</si>
  <si>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</si>
  <si>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</si>
  <si>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</si>
  <si>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</si>
  <si>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</si>
  <si>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</si>
  <si>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</si>
  <si>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</si>
  <si>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</si>
  <si>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</si>
  <si>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</si>
  <si>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</si>
  <si>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</si>
  <si>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</si>
  <si>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</si>
  <si>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</si>
  <si>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</si>
  <si>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</si>
  <si>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</si>
  <si>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</si>
  <si>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</si>
  <si>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</si>
  <si>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</si>
  <si>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</si>
  <si>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</si>
  <si>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</si>
  <si>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</si>
  <si>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</si>
  <si>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</si>
  <si>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</si>
  <si>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</si>
  <si>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</si>
  <si>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</si>
  <si>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</si>
  <si>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</si>
  <si>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</si>
  <si>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</si>
  <si>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</si>
  <si>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</si>
  <si>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</si>
  <si>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</si>
  <si>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</si>
  <si>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</si>
  <si>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</si>
  <si>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</si>
  <si>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</si>
  <si>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</si>
  <si>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</si>
  <si>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</si>
  <si>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</si>
  <si>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</si>
  <si>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</si>
  <si>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</si>
  <si>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</si>
  <si>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</si>
  <si>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</si>
  <si>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</si>
  <si>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</si>
  <si>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</si>
  <si>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</si>
  <si>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</si>
  <si>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</si>
  <si>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</si>
  <si>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</si>
  <si>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</si>
  <si>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</si>
  <si>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</si>
  <si>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</si>
  <si>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</si>
  <si>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</si>
  <si>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</si>
  <si>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</si>
  <si>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</si>
  <si>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</si>
  <si>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</si>
  <si>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</si>
  <si>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</si>
  <si>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</si>
  <si>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</si>
  <si>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</si>
  <si>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</si>
  <si>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</si>
  <si>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</si>
  <si>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</si>
  <si>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</si>
  <si>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</si>
  <si>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</si>
  <si>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</si>
  <si>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</si>
  <si>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</si>
  <si>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</si>
  <si>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</si>
  <si>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</si>
  <si>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</si>
  <si>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</si>
  <si>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</si>
  <si>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</si>
  <si>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</si>
  <si>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</si>
  <si>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</si>
  <si>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</si>
  <si>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</si>
  <si>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</si>
  <si>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</si>
  <si>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</si>
  <si>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</si>
  <si>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</si>
  <si>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</si>
  <si>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</si>
  <si>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</si>
  <si>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</si>
  <si>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</si>
  <si>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</si>
  <si>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</si>
  <si>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</si>
  <si>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</si>
  <si>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</si>
  <si>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</si>
  <si>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</si>
  <si>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</si>
  <si>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</si>
  <si>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</si>
  <si>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</si>
  <si>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</si>
  <si>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</si>
  <si>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</si>
  <si>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</si>
  <si>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</si>
  <si>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</si>
  <si>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</si>
  <si>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</si>
  <si>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</si>
  <si>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</si>
  <si>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</si>
  <si>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</si>
  <si>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</si>
  <si>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</si>
  <si>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</si>
  <si>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</si>
  <si>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</si>
  <si>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</si>
  <si>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</si>
  <si>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</si>
  <si>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</si>
  <si>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</si>
  <si>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</si>
  <si>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</si>
  <si>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</si>
  <si>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</si>
  <si>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</si>
  <si>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</si>
  <si>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</si>
  <si>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</si>
  <si>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</si>
  <si>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</si>
  <si>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</si>
  <si>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</si>
  <si>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</si>
  <si>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</si>
  <si>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</si>
  <si>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</si>
  <si>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</si>
  <si>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</si>
  <si>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</si>
  <si>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</si>
  <si>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</si>
  <si>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</si>
  <si>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</si>
  <si>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</si>
  <si>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</si>
  <si>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</si>
  <si>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</si>
  <si>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</si>
  <si>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</si>
  <si>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</si>
  <si>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</si>
  <si>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</si>
  <si>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</si>
  <si>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</si>
  <si>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</si>
  <si>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</si>
  <si>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</si>
  <si>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</si>
  <si>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</si>
  <si>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</si>
  <si>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</si>
  <si>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</si>
  <si>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</si>
  <si>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</si>
  <si>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</si>
  <si>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</si>
  <si>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</si>
  <si>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</si>
  <si>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</si>
  <si>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</si>
  <si>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</si>
  <si>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</si>
  <si>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</si>
  <si>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</si>
  <si>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</si>
  <si>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</si>
  <si>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</si>
  <si>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</si>
  <si>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</si>
  <si>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</si>
  <si>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</si>
  <si>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</si>
  <si>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</si>
  <si>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</si>
  <si>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</si>
  <si>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</si>
  <si>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</si>
  <si>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</si>
  <si>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</si>
  <si>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</si>
  <si>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</si>
  <si>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</si>
  <si>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</si>
  <si>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</si>
  <si>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</si>
  <si>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</si>
  <si>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</si>
  <si>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</si>
  <si>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</si>
  <si>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</si>
  <si>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</si>
  <si>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</si>
  <si>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</si>
  <si>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</si>
  <si>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</si>
  <si>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</si>
  <si>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</si>
  <si>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</si>
  <si>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</si>
  <si>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</si>
  <si>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</si>
  <si>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</si>
  <si>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</si>
  <si>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</si>
  <si>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</si>
  <si>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</si>
  <si>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</si>
  <si>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</si>
  <si>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</si>
  <si>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</si>
  <si>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</si>
  <si>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</si>
  <si>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</si>
  <si>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</si>
  <si>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</si>
  <si>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</si>
  <si>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</si>
  <si>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</si>
  <si>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</si>
  <si>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</si>
  <si>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</si>
  <si>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</si>
  <si>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</si>
  <si>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</si>
  <si>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</si>
  <si>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</si>
  <si>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</si>
  <si>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</si>
  <si>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</si>
  <si>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</si>
  <si>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</si>
  <si>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</si>
  <si>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</si>
  <si>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</si>
  <si>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</si>
  <si>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</si>
  <si>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</si>
  <si>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</si>
  <si>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</si>
  <si>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</si>
  <si>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</si>
  <si>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</si>
  <si>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</si>
  <si>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</si>
  <si>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</si>
  <si>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</si>
  <si>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</si>
  <si>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</si>
  <si>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</si>
  <si>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</si>
  <si>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</si>
  <si>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</si>
  <si>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</si>
  <si>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</si>
  <si>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</si>
  <si>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</si>
  <si>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</si>
  <si>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</si>
  <si>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</si>
  <si>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</si>
  <si>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</si>
  <si>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</si>
  <si>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</si>
  <si>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</si>
  <si>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</si>
  <si>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</si>
  <si>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</si>
  <si>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</si>
  <si>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</si>
  <si>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</si>
  <si>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</si>
  <si>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</si>
  <si>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</si>
  <si>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</si>
  <si>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</si>
  <si>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</si>
  <si>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</si>
  <si>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</si>
  <si>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</si>
  <si>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</si>
  <si>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</si>
  <si>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</si>
  <si>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</si>
  <si>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</si>
  <si>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</si>
  <si>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</si>
  <si>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</si>
  <si>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</si>
  <si>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</si>
  <si>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</si>
  <si>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</si>
  <si>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</si>
  <si>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</si>
  <si>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</si>
  <si>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</si>
  <si>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</si>
  <si>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</si>
  <si>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</si>
  <si>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</si>
  <si>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</si>
  <si>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</si>
  <si>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</si>
  <si>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</si>
  <si>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</si>
  <si>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</si>
  <si>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</si>
  <si>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</si>
  <si>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</si>
  <si>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</si>
  <si>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</si>
  <si>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</si>
  <si>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</si>
  <si>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</si>
  <si>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</si>
  <si>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</si>
  <si>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</si>
  <si>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</si>
  <si>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</si>
  <si>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</si>
  <si>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</si>
  <si>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</si>
  <si>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</si>
  <si>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</si>
  <si>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</si>
  <si>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</si>
  <si>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</si>
  <si>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</si>
  <si>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</si>
  <si>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</si>
  <si>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</si>
  <si>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</si>
  <si>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</si>
  <si>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</si>
  <si>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</si>
  <si>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</si>
  <si>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</si>
  <si>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</si>
  <si>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</si>
  <si>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</si>
  <si>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</si>
  <si>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</si>
  <si>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</si>
  <si>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</si>
  <si>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</si>
  <si>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</si>
  <si>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</si>
  <si>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</si>
  <si>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</si>
  <si>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</si>
  <si>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</si>
  <si>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</si>
  <si>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</si>
  <si>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</si>
  <si>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</si>
  <si>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</si>
  <si>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</si>
  <si>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</si>
  <si>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</si>
  <si>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</si>
  <si>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</si>
  <si>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</si>
  <si>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</si>
  <si>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</si>
  <si>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</si>
  <si>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</si>
  <si>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</si>
  <si>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</si>
  <si>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</si>
  <si>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</si>
  <si>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</si>
  <si>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</si>
  <si>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</si>
  <si>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</si>
  <si>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</si>
  <si>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</si>
  <si>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</si>
  <si>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</si>
  <si>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</si>
  <si>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</si>
  <si>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</si>
  <si>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</si>
  <si>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</si>
  <si>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</si>
  <si>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</si>
  <si>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</si>
  <si>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</si>
  <si>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</si>
  <si>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</si>
  <si>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</si>
  <si>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</si>
  <si>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</si>
  <si>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</si>
  <si>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</si>
  <si>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</si>
  <si>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</si>
  <si>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</si>
  <si>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</si>
  <si>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</si>
  <si>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</si>
  <si>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</si>
  <si>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</si>
  <si>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</si>
  <si>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</si>
  <si>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</si>
  <si>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</si>
  <si>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</si>
  <si>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</si>
  <si>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</si>
  <si>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</si>
  <si>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</si>
  <si>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</si>
  <si>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</si>
  <si>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</si>
  <si>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</si>
  <si>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</si>
  <si>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</si>
  <si>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</si>
  <si>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</si>
  <si>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</si>
  <si>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</si>
  <si>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</si>
  <si>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</si>
  <si>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</si>
  <si>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</si>
  <si>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</si>
  <si>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</si>
  <si>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</si>
  <si>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</si>
  <si>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</si>
  <si>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</si>
  <si>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</si>
  <si>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</si>
  <si>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</si>
  <si>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</si>
  <si>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</si>
  <si>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</si>
  <si>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</si>
  <si>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</si>
  <si>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</si>
  <si>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</si>
  <si>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</si>
  <si>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</si>
  <si>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</si>
  <si>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</si>
  <si>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</si>
  <si>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</si>
  <si>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</si>
  <si>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</si>
  <si>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</si>
  <si>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</si>
  <si>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</si>
  <si>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</si>
  <si>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</si>
  <si>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</si>
  <si>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</si>
  <si>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</si>
  <si>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</si>
  <si>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</si>
  <si>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</si>
  <si>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</si>
  <si>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</si>
  <si>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</si>
  <si>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</si>
  <si>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</si>
  <si>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</si>
  <si>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</si>
  <si>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</si>
  <si>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</si>
  <si>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</si>
  <si>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</si>
  <si>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</si>
  <si>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</si>
  <si>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</si>
  <si>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</si>
  <si>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</si>
  <si>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</si>
  <si>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</si>
  <si>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</si>
  <si>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</si>
  <si>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</si>
  <si>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</si>
  <si>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</si>
  <si>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</si>
  <si>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</si>
  <si>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</si>
  <si>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</si>
  <si>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</si>
  <si>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</si>
  <si>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</si>
  <si>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</si>
  <si>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</si>
  <si>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</si>
  <si>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</si>
  <si>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</si>
  <si>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</si>
  <si>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</si>
  <si>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</si>
  <si>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</si>
  <si>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</si>
  <si>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</si>
  <si>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</si>
  <si>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</si>
  <si>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</si>
  <si>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</si>
  <si>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</si>
  <si>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</si>
  <si>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</si>
  <si>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</si>
  <si>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</si>
  <si>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</si>
  <si>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</si>
  <si>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</si>
  <si>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</si>
  <si>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</si>
  <si>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</si>
  <si>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</si>
  <si>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</si>
  <si>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</si>
  <si>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</si>
  <si>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</si>
  <si>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</si>
  <si>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</si>
  <si>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</si>
  <si>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</si>
  <si>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</si>
  <si>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</si>
  <si>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</si>
  <si>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</si>
  <si>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</si>
  <si>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</si>
  <si>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</si>
  <si>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</si>
  <si>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</si>
  <si>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</si>
  <si>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</si>
  <si>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</si>
  <si>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</si>
  <si>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</si>
  <si>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</si>
  <si>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</si>
  <si>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</si>
  <si>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</si>
  <si>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</si>
  <si>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</si>
  <si>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</si>
  <si>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</si>
  <si>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</si>
  <si>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</si>
  <si>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</si>
  <si>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</si>
  <si>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</si>
  <si>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</si>
  <si>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</si>
  <si>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</si>
  <si>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</si>
  <si>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</si>
  <si>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</si>
  <si>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</si>
  <si>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</si>
  <si>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</si>
  <si>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</si>
  <si>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</si>
  <si>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</si>
  <si>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</si>
  <si>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</si>
  <si>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</si>
  <si>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</si>
  <si>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</si>
  <si>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</si>
  <si>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</si>
  <si>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</si>
  <si>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</si>
  <si>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</si>
  <si>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</si>
  <si>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</si>
  <si>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</si>
  <si>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</si>
  <si>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</si>
  <si>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</si>
  <si>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</si>
  <si>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</si>
  <si>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</si>
  <si>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</si>
  <si>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</si>
  <si>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</si>
  <si>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</si>
  <si>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</si>
  <si>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</si>
  <si>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</si>
  <si>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</si>
  <si>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</si>
  <si>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</si>
  <si>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</si>
  <si>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</si>
  <si>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</si>
  <si>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</si>
  <si>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</si>
  <si>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</si>
  <si>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</si>
  <si>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</si>
  <si>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</si>
  <si>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</si>
  <si>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</si>
  <si>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</si>
  <si>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</si>
  <si>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</si>
  <si>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</si>
  <si>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</si>
  <si>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</si>
  <si>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</si>
  <si>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</si>
  <si>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</si>
  <si>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</si>
  <si>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</si>
  <si>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</si>
  <si>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</si>
  <si>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</si>
  <si>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</si>
  <si>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</si>
  <si>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</si>
  <si>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</si>
  <si>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</si>
  <si>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</si>
  <si>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</si>
  <si>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</si>
  <si>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</si>
  <si>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</si>
  <si>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</si>
  <si>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</si>
  <si>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</si>
  <si>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</si>
  <si>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</si>
  <si>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</si>
  <si>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</si>
  <si>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</si>
  <si>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</si>
  <si>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</si>
  <si>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</si>
  <si>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</si>
  <si>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</si>
  <si>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</si>
  <si>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</si>
  <si>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</si>
  <si>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</si>
  <si>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</si>
  <si>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</si>
  <si>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</si>
  <si>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</si>
  <si>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</si>
  <si>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</si>
  <si>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</si>
  <si>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</si>
  <si>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</si>
  <si>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</si>
  <si>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</si>
  <si>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</si>
  <si>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</si>
  <si>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</si>
  <si>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</si>
  <si>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</si>
  <si>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</si>
  <si>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</si>
  <si>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</si>
  <si>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</si>
  <si>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</si>
  <si>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</si>
  <si>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</si>
  <si>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</si>
  <si>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</si>
  <si>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</si>
  <si>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</si>
  <si>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</si>
  <si>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</si>
  <si>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</si>
  <si>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</si>
  <si>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</si>
  <si>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</si>
  <si>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</si>
  <si>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</si>
  <si>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</si>
  <si>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</si>
  <si>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</si>
  <si>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</si>
  <si>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</si>
  <si>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</si>
  <si>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</si>
  <si>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</si>
  <si>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</si>
  <si>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</si>
  <si>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</si>
  <si>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</si>
  <si>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</si>
  <si>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</si>
  <si>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</si>
  <si>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</si>
  <si>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</si>
  <si>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</si>
  <si>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</si>
  <si>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</si>
  <si>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</si>
  <si>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</si>
  <si>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</si>
  <si>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</si>
  <si>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</si>
  <si>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</si>
  <si>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</si>
  <si>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</si>
  <si>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</si>
  <si>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</si>
  <si>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</si>
  <si>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</si>
  <si>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</si>
  <si>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</si>
  <si>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</si>
  <si>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</si>
  <si>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</si>
  <si>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</si>
  <si>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</si>
  <si>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</si>
  <si>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</si>
  <si>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</si>
  <si>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</si>
  <si>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</si>
  <si>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</si>
  <si>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</si>
  <si>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</si>
  <si>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</si>
  <si>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</si>
  <si>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</si>
  <si>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</si>
  <si>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</si>
  <si>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</si>
  <si>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</si>
  <si>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</si>
  <si>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</si>
  <si>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</si>
  <si>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</si>
  <si>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</si>
  <si>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</si>
  <si>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</si>
  <si>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</si>
  <si>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</si>
  <si>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</si>
  <si>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</si>
  <si>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</si>
  <si>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</si>
  <si>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</si>
  <si>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</si>
  <si>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</si>
  <si>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</si>
  <si>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</si>
  <si>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</si>
  <si>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</si>
  <si>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</si>
  <si>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</si>
  <si>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</si>
  <si>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</si>
  <si>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</si>
  <si>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</si>
  <si>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</si>
  <si>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</si>
  <si>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</si>
  <si>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</si>
  <si>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</si>
  <si>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</si>
  <si>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</si>
  <si>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</si>
  <si>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</si>
  <si>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</si>
  <si>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</si>
  <si>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</si>
  <si>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</si>
  <si>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</si>
  <si>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</si>
  <si>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</si>
  <si>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</si>
  <si>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</si>
  <si>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</si>
  <si>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</si>
  <si>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</si>
  <si>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</si>
  <si>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</si>
  <si>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</si>
  <si>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</si>
  <si>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</si>
  <si>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</si>
  <si>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</si>
  <si>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</si>
  <si>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</si>
  <si>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</si>
  <si>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</si>
  <si>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</si>
  <si>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</si>
  <si>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</si>
  <si>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</si>
  <si>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</si>
  <si>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</si>
  <si>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</si>
  <si>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</si>
  <si>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</si>
  <si>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</si>
  <si>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</si>
  <si>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</si>
  <si>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</si>
  <si>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</si>
  <si>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</si>
  <si>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</si>
  <si>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</si>
  <si>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</si>
  <si>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</si>
  <si>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</si>
  <si>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</si>
  <si>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</si>
  <si>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</si>
  <si>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</si>
  <si>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</si>
  <si>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</si>
  <si>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</si>
  <si>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</si>
  <si>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</si>
  <si>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</si>
  <si>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</si>
  <si>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</si>
  <si>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</si>
  <si>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</si>
  <si>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</si>
  <si>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</si>
  <si>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</si>
  <si>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</si>
  <si>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</si>
  <si>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</si>
  <si>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</si>
  <si>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</si>
  <si>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</si>
  <si>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</si>
  <si>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</si>
  <si>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</si>
  <si>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</si>
  <si>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</si>
  <si>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</si>
  <si>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</si>
  <si>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</si>
  <si>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</si>
  <si>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</si>
  <si>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</si>
  <si>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</si>
  <si>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</si>
  <si>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</si>
  <si>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</si>
  <si>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</si>
  <si>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</si>
  <si>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</si>
  <si>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</si>
  <si>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</si>
  <si>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</si>
  <si>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</si>
  <si>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</si>
  <si>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</si>
  <si>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</si>
  <si>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</si>
  <si>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</si>
  <si>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</si>
  <si>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</si>
  <si>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</si>
  <si>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</si>
  <si>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</si>
  <si>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</si>
  <si>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</si>
  <si>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</si>
  <si>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</si>
  <si>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</si>
  <si>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</si>
  <si>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</si>
  <si>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</si>
  <si>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</si>
  <si>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</si>
  <si>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</si>
  <si>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</si>
  <si>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</si>
  <si>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</si>
  <si>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</si>
  <si>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</si>
  <si>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</si>
  <si>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</si>
  <si>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</si>
  <si>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</si>
  <si>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</si>
  <si>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</si>
  <si>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</si>
  <si>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</si>
  <si>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</si>
  <si>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</si>
  <si>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</si>
  <si>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</si>
  <si>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</si>
  <si>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</si>
  <si>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</si>
  <si>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</si>
  <si>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</si>
  <si>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</si>
  <si>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</si>
  <si>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</si>
  <si>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</si>
  <si>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</si>
  <si>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</si>
  <si>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</si>
  <si>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</si>
  <si>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</si>
  <si>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</si>
  <si>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</si>
  <si>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</si>
  <si>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</si>
  <si>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</si>
  <si>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</si>
  <si>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</si>
  <si>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</si>
  <si>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</si>
  <si>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</si>
  <si>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</si>
  <si>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</si>
  <si>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</si>
  <si>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</si>
  <si>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</si>
  <si>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</si>
  <si>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</si>
  <si>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</si>
  <si>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</si>
  <si>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</si>
  <si>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</si>
  <si>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</si>
  <si>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</si>
  <si>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</si>
  <si>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</si>
  <si>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</si>
  <si>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</si>
  <si>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</si>
  <si>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</si>
  <si>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</si>
  <si>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</si>
  <si>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</si>
  <si>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</si>
  <si>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</si>
  <si>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</si>
  <si>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</si>
  <si>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</si>
  <si>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</si>
  <si>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</si>
  <si>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</si>
  <si>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</si>
  <si>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</si>
  <si>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</si>
  <si>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</si>
  <si>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</si>
  <si>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</si>
  <si>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</si>
  <si>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</si>
  <si>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</si>
  <si>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</si>
  <si>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</si>
  <si>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</si>
  <si>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</si>
  <si>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</si>
  <si>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</si>
  <si>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</si>
  <si>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</si>
  <si>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</si>
  <si>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</si>
  <si>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</si>
  <si>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</si>
  <si>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</si>
  <si>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</si>
  <si>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</si>
  <si>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</si>
  <si>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</si>
  <si>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</si>
  <si>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</si>
  <si>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</si>
  <si>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</si>
  <si>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</si>
  <si>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</si>
  <si>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</si>
  <si>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</si>
  <si>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</si>
  <si>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</si>
  <si>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</si>
  <si>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</si>
  <si>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</si>
  <si>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</si>
  <si>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</si>
  <si>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</si>
  <si>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</si>
  <si>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</si>
  <si>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</si>
  <si>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</si>
  <si>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</si>
  <si>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</si>
  <si>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</si>
  <si>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</si>
  <si>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</si>
  <si>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</si>
  <si>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</si>
  <si>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</si>
  <si>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</si>
  <si>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</si>
  <si>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</si>
  <si>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</si>
  <si>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</si>
  <si>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</si>
  <si>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</si>
  <si>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</si>
  <si>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</si>
  <si>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</si>
  <si>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</si>
  <si>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</si>
  <si>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</si>
  <si>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</si>
  <si>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</si>
  <si>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</si>
  <si>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</si>
  <si>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</si>
  <si>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</si>
  <si>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</si>
  <si>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</si>
  <si>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</si>
  <si>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</si>
  <si>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</si>
  <si>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</si>
  <si>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</si>
  <si>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</si>
  <si>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</si>
  <si>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</si>
  <si>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</si>
  <si>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</si>
  <si>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</si>
  <si>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</si>
  <si>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</si>
  <si>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</si>
  <si>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</si>
  <si>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</si>
  <si>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</si>
  <si>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</si>
  <si>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</si>
  <si>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</si>
  <si>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</si>
  <si>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</si>
  <si>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</si>
  <si>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</si>
  <si>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</si>
  <si>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</si>
  <si>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</si>
  <si>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</si>
  <si>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</si>
  <si>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</si>
  <si>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</si>
  <si>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</si>
  <si>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</si>
  <si>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</si>
  <si>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</si>
  <si>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</si>
  <si>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</si>
  <si>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</si>
  <si>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</si>
  <si>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</si>
  <si>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</si>
  <si>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</si>
  <si>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</si>
  <si>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</si>
  <si>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</si>
  <si>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</si>
  <si>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</si>
  <si>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</si>
  <si>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</si>
  <si>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</si>
  <si>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</si>
  <si>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</si>
  <si>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</si>
  <si>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</si>
  <si>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</si>
  <si>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</si>
  <si>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</si>
  <si>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</si>
  <si>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</si>
  <si>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</si>
  <si>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</si>
  <si>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</si>
  <si>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</si>
  <si>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</si>
  <si>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</si>
  <si>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</si>
  <si>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</si>
  <si>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</si>
  <si>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</si>
  <si>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</si>
  <si>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</si>
  <si>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</si>
  <si>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</si>
  <si>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</si>
  <si>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</si>
  <si>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</si>
  <si>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</si>
  <si>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</si>
  <si>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</si>
  <si>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</si>
  <si>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</si>
  <si>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</si>
  <si>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</si>
  <si>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</si>
  <si>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</si>
  <si>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</si>
  <si>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</si>
  <si>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</si>
  <si>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</si>
  <si>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</si>
  <si>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</si>
  <si>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</si>
  <si>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</si>
  <si>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</si>
  <si>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</si>
  <si>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</si>
  <si>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</si>
  <si>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</si>
  <si>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</si>
  <si>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</si>
  <si>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</si>
  <si>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</si>
  <si>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</si>
  <si>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</si>
  <si>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</si>
  <si>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</si>
  <si>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</si>
  <si>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</si>
  <si>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</si>
  <si>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</si>
  <si>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</si>
  <si>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</si>
  <si>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</si>
  <si>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</si>
  <si>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</si>
  <si>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</si>
  <si>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</si>
  <si>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</si>
  <si>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</si>
  <si>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</si>
  <si>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</si>
  <si>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</si>
  <si>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</si>
  <si>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</si>
  <si>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</si>
  <si>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</si>
  <si>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</si>
  <si>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</si>
  <si>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</si>
  <si>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</si>
  <si>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</si>
  <si>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</si>
  <si>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</si>
  <si>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</si>
  <si>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</si>
  <si>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</si>
  <si>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</si>
  <si>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</si>
  <si>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</si>
  <si>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</si>
  <si>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</si>
  <si>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</si>
  <si>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</si>
  <si>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</si>
  <si>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</si>
  <si>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</si>
  <si>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</si>
  <si>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</si>
  <si>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</si>
  <si>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</si>
  <si>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</si>
  <si>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</si>
  <si>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</si>
  <si>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</si>
  <si>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</si>
  <si>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</si>
  <si>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</si>
  <si>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</si>
  <si>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</si>
  <si>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</si>
  <si>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</si>
  <si>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</si>
  <si>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</si>
  <si>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</si>
  <si>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</si>
  <si>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</si>
  <si>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</si>
  <si>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</si>
  <si>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</si>
  <si>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</si>
  <si>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</si>
  <si>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</si>
  <si>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</si>
  <si>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</si>
  <si>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</si>
  <si>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</si>
  <si>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</si>
  <si>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</si>
  <si>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</si>
  <si>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</si>
  <si>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</si>
  <si>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</si>
  <si>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</si>
  <si>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</si>
  <si>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</si>
  <si>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</si>
  <si>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</si>
  <si>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</si>
  <si>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</si>
  <si>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</si>
  <si>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</si>
  <si>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</si>
  <si>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</si>
  <si>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</si>
  <si>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</si>
  <si>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</si>
  <si>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</si>
  <si>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</si>
  <si>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</si>
  <si>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</si>
  <si>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</si>
  <si>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</si>
  <si>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</si>
  <si>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</si>
  <si>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</si>
  <si>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</si>
  <si>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</si>
  <si>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</si>
  <si>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</si>
  <si>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</si>
  <si>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</si>
  <si>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</si>
  <si>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</si>
  <si>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</si>
  <si>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</si>
  <si>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</si>
  <si>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</si>
  <si>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</si>
  <si>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</si>
  <si>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</si>
  <si>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</si>
  <si>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</si>
  <si>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</si>
  <si>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</si>
  <si>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</si>
  <si>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</si>
  <si>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</si>
  <si>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</si>
  <si>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</si>
  <si>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</si>
  <si>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</si>
  <si>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</si>
  <si>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</si>
  <si>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</si>
  <si>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</si>
  <si>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</si>
  <si>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</si>
  <si>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</si>
  <si>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</si>
  <si>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</si>
  <si>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</si>
  <si>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</si>
  <si>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</si>
  <si>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</si>
  <si>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</si>
  <si>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</si>
  <si>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</si>
  <si>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</si>
  <si>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</si>
  <si>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</si>
  <si>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</si>
  <si>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</si>
  <si>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</si>
  <si>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</si>
  <si>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</si>
  <si>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</si>
  <si>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</si>
  <si>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</si>
  <si>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</si>
  <si>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</si>
  <si>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</si>
  <si>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</si>
  <si>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</si>
  <si>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</si>
  <si>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</si>
  <si>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</si>
  <si>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</si>
  <si>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</si>
  <si>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</si>
  <si>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</si>
  <si>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</si>
  <si>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</si>
  <si>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</si>
  <si>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</si>
  <si>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</si>
  <si>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</si>
  <si>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</si>
  <si>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</si>
  <si>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</si>
  <si>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</si>
  <si>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</si>
  <si>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</si>
  <si>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</si>
  <si>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</si>
  <si>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</si>
  <si>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</si>
  <si>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</si>
  <si>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</si>
  <si>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</si>
  <si>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</si>
  <si>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</si>
  <si>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</si>
  <si>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</si>
  <si>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</si>
  <si>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</si>
  <si>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</si>
  <si>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</si>
  <si>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</si>
  <si>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</si>
  <si>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</si>
  <si>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</si>
  <si>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</si>
  <si>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</si>
  <si>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</si>
  <si>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</si>
  <si>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</si>
  <si>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</si>
  <si>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</si>
  <si>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</si>
  <si>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</si>
  <si>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</si>
  <si>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</si>
  <si>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</si>
  <si>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</si>
  <si>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</si>
  <si>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</si>
  <si>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</si>
  <si>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</si>
  <si>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</si>
  <si>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</si>
  <si>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</si>
  <si>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</si>
  <si>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</si>
  <si>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</si>
  <si>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</si>
  <si>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</si>
  <si>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</si>
  <si>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</si>
  <si>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</si>
  <si>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</si>
  <si>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</si>
  <si>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</si>
  <si>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</si>
  <si>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</si>
  <si>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</si>
  <si>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</si>
  <si>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</si>
  <si>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</si>
  <si>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</si>
  <si>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</si>
  <si>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</si>
  <si>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</si>
  <si>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</si>
  <si>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</si>
  <si>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</si>
  <si>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</si>
  <si>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</si>
  <si>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</si>
  <si>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</si>
  <si>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</si>
  <si>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</si>
  <si>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</si>
  <si>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</si>
  <si>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</si>
  <si>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</si>
  <si>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</si>
  <si>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</si>
  <si>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</si>
  <si>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</si>
  <si>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</si>
  <si>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</si>
  <si>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</si>
  <si>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</si>
  <si>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</si>
  <si>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</si>
  <si>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</si>
  <si>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</si>
  <si>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</si>
  <si>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</si>
  <si>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</si>
  <si>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</si>
  <si>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</si>
  <si>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</si>
  <si>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</si>
  <si>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</si>
  <si>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</si>
  <si>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</si>
  <si>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</si>
  <si>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</si>
  <si>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</si>
  <si>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</si>
  <si>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</si>
  <si>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</si>
  <si>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</si>
  <si>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</si>
  <si>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</si>
  <si>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</si>
  <si>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</si>
  <si>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</si>
  <si>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</si>
  <si>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</si>
  <si>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</si>
  <si>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</si>
  <si>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</si>
  <si>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</si>
  <si>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</si>
  <si>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</si>
  <si>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</si>
  <si>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</si>
  <si>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</si>
  <si>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</si>
  <si>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</si>
  <si>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</si>
  <si>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</si>
  <si>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</si>
  <si>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</si>
  <si>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</si>
  <si>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</si>
  <si>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</si>
  <si>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</si>
  <si>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</si>
  <si>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</si>
  <si>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</si>
  <si>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</si>
  <si>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</si>
  <si>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</si>
  <si>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</si>
  <si>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</si>
  <si>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</si>
  <si>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</si>
  <si>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</si>
  <si>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</si>
  <si>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</si>
  <si>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</si>
  <si>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</si>
  <si>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</si>
  <si>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</si>
  <si>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</si>
  <si>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</si>
  <si>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</si>
  <si>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</si>
  <si>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</si>
  <si>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</si>
  <si>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</si>
  <si>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</si>
  <si>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</si>
  <si>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</si>
  <si>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</si>
  <si>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</si>
  <si>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</si>
  <si>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</si>
  <si>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</si>
  <si>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</si>
  <si>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</si>
  <si>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</si>
  <si>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</si>
  <si>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</si>
  <si>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</si>
  <si>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</si>
  <si>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</si>
  <si>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</si>
  <si>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</si>
  <si>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</si>
  <si>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</si>
  <si>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</si>
  <si>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</si>
  <si>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</si>
  <si>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</si>
  <si>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</si>
  <si>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</si>
  <si>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</si>
  <si>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</si>
  <si>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</si>
  <si>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</si>
  <si>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</si>
  <si>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</si>
  <si>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</si>
  <si>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</si>
  <si>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</si>
  <si>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</si>
  <si>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</si>
  <si>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</si>
  <si>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</si>
  <si>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</si>
  <si>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</si>
  <si>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</si>
  <si>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</si>
  <si>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</si>
  <si>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</si>
  <si>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</si>
  <si>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</si>
  <si>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</si>
  <si>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</si>
  <si>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</si>
  <si>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</si>
  <si>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</si>
  <si>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</si>
  <si>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</si>
  <si>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</si>
  <si>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</si>
  <si>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</si>
  <si>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</si>
  <si>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</si>
  <si>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</si>
  <si>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</si>
  <si>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</si>
  <si>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</si>
  <si>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</si>
  <si>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</si>
  <si>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</si>
  <si>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</si>
  <si>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</si>
  <si>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</si>
  <si>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</si>
  <si>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</si>
  <si>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</si>
  <si>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</si>
  <si>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</si>
  <si>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</si>
  <si>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</si>
  <si>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</si>
  <si>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</si>
  <si>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</si>
  <si>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</si>
  <si>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</si>
  <si>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</si>
  <si>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</si>
  <si>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</si>
  <si>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</si>
  <si>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</si>
  <si>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</si>
  <si>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</si>
  <si>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</si>
  <si>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</si>
  <si>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</si>
  <si>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</si>
  <si>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</si>
  <si>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</si>
  <si>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</si>
  <si>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</si>
  <si>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</si>
  <si>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</si>
  <si>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</si>
  <si>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</si>
  <si>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</si>
  <si>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</si>
  <si>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</si>
  <si>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</si>
  <si>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</si>
  <si>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</si>
  <si>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</si>
  <si>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</si>
  <si>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</si>
  <si>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</si>
  <si>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</si>
  <si>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</si>
  <si>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</si>
  <si>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</si>
  <si>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</si>
  <si>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</si>
  <si>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</si>
  <si>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</si>
  <si>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</si>
  <si>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</si>
  <si>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</si>
  <si>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</si>
  <si>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</si>
  <si>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</si>
  <si>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</si>
  <si>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</si>
  <si>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</si>
  <si>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</si>
  <si>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</si>
  <si>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</si>
  <si>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</si>
  <si>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</si>
  <si>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</si>
  <si>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</si>
  <si>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</si>
  <si>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</si>
  <si>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</si>
  <si>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</si>
  <si>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</si>
  <si>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</si>
  <si>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</si>
  <si>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</si>
  <si>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</si>
  <si>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</si>
  <si>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</si>
  <si>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</si>
  <si>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</si>
  <si>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</si>
  <si>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</si>
  <si>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</si>
  <si>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</si>
  <si>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</si>
  <si>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</si>
  <si>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</si>
  <si>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</si>
  <si>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</si>
  <si>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</si>
  <si>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</si>
  <si>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</si>
  <si>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</si>
  <si>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</si>
  <si>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</si>
  <si>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</si>
  <si>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</si>
  <si>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</si>
  <si>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</si>
  <si>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</si>
  <si>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</si>
  <si>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</si>
  <si>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</si>
  <si>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</si>
  <si>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</si>
  <si>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</si>
  <si>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</si>
  <si>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</si>
  <si>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</si>
  <si>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</si>
  <si>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</si>
  <si>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</si>
  <si>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</si>
  <si>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</si>
  <si>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</si>
  <si>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</si>
  <si>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</si>
  <si>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</si>
  <si>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</si>
  <si>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</si>
  <si>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</si>
  <si>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</si>
  <si>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</si>
  <si>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</si>
  <si>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</si>
  <si>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</si>
  <si>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</si>
  <si>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</si>
  <si>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</si>
  <si>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</si>
  <si>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</si>
  <si>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</si>
  <si>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</si>
  <si>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</si>
  <si>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</si>
  <si>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</si>
  <si>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</si>
  <si>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</si>
  <si>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</si>
  <si>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</si>
  <si>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</si>
  <si>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</si>
  <si>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</si>
  <si>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</si>
  <si>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</si>
  <si>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</si>
  <si>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</si>
  <si>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</si>
  <si>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</si>
  <si>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</si>
  <si>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</si>
  <si>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</si>
  <si>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</si>
  <si>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</si>
  <si>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</si>
  <si>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</si>
  <si>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</si>
  <si>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</si>
  <si>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</si>
  <si>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</si>
  <si>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</si>
  <si>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</si>
  <si>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</si>
  <si>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</si>
  <si>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</si>
  <si>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</si>
  <si>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</si>
  <si>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</si>
  <si>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</si>
  <si>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</si>
  <si>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</si>
  <si>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</si>
  <si>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</si>
  <si>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</si>
  <si>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</si>
  <si>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</si>
  <si>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</si>
  <si>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</si>
  <si>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</si>
  <si>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</si>
  <si>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</si>
  <si>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</si>
  <si>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</si>
  <si>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</si>
  <si>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</si>
  <si>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</si>
  <si>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</si>
  <si>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</si>
  <si>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</si>
  <si>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</si>
  <si>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</si>
  <si>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</si>
  <si>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</si>
  <si>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</si>
  <si>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</si>
  <si>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</si>
  <si>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</si>
  <si>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</si>
  <si>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</si>
  <si>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</si>
  <si>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</si>
  <si>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</si>
  <si>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</si>
  <si>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</si>
  <si>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</si>
  <si>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</si>
  <si>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</si>
  <si>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</si>
  <si>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</si>
  <si>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</si>
  <si>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</si>
  <si>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</si>
  <si>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</si>
  <si>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</si>
  <si>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</si>
  <si>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</si>
  <si>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</si>
  <si>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</si>
  <si>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</si>
  <si>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</si>
  <si>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</si>
  <si>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</si>
  <si>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</si>
  <si>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</si>
  <si>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</si>
  <si>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</si>
  <si>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</si>
  <si>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</si>
  <si>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</si>
  <si>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</si>
  <si>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</si>
  <si>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</si>
  <si>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</si>
  <si>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</si>
  <si>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</si>
  <si>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</si>
  <si>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</si>
  <si>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</si>
  <si>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</si>
  <si>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</si>
  <si>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</si>
  <si>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</si>
  <si>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</si>
  <si>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</si>
  <si>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</si>
  <si>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</si>
  <si>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</si>
  <si>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</si>
  <si>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</si>
  <si>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</si>
  <si>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</si>
  <si>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</si>
  <si>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</si>
  <si>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</si>
  <si>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</si>
  <si>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</si>
  <si>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</si>
  <si>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</si>
  <si>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</si>
  <si>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</si>
  <si>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</si>
  <si>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</si>
  <si>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</si>
  <si>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</si>
  <si>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</si>
  <si>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</si>
  <si>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</si>
  <si>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</si>
  <si>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</si>
  <si>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</si>
  <si>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</si>
  <si>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</si>
  <si>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</si>
  <si>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</si>
  <si>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</si>
  <si>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</si>
  <si>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</si>
  <si>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</si>
  <si>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</si>
  <si>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</si>
  <si>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</si>
  <si>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</si>
  <si>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</si>
  <si>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</si>
  <si>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</si>
  <si>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</si>
  <si>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</si>
  <si>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</si>
  <si>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</si>
  <si>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</si>
  <si>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</si>
  <si>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</si>
  <si>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</si>
  <si>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</si>
  <si>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</si>
  <si>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</si>
  <si>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</si>
  <si>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</si>
  <si>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</si>
  <si>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</si>
  <si>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</si>
  <si>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</si>
  <si>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</si>
  <si>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</si>
  <si>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</si>
  <si>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</si>
  <si>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</si>
  <si>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</si>
  <si>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</si>
  <si>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</si>
  <si>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</si>
  <si>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</si>
  <si>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</si>
  <si>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</si>
  <si>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</si>
  <si>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</si>
  <si>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</si>
  <si>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</si>
  <si>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</si>
  <si>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</si>
  <si>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</si>
  <si>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</si>
  <si>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</si>
  <si>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</si>
  <si>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</si>
  <si>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</si>
  <si>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</si>
  <si>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</si>
  <si>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</si>
  <si>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</si>
  <si>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</si>
  <si>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</si>
  <si>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</si>
  <si>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</si>
  <si>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</si>
  <si>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</si>
  <si>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</si>
  <si>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</si>
  <si>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</si>
  <si>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</si>
  <si>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</si>
  <si>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</si>
  <si>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</si>
  <si>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</si>
  <si>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</si>
  <si>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</si>
  <si>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</si>
  <si>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</si>
  <si>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</si>
  <si>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</si>
  <si>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</si>
  <si>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</si>
  <si>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</si>
  <si>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</si>
  <si>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</si>
  <si>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</si>
  <si>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</si>
  <si>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</si>
  <si>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</si>
  <si>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</si>
  <si>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</si>
  <si>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</si>
  <si>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</si>
  <si>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</si>
  <si>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</si>
  <si>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</si>
  <si>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</si>
  <si>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</si>
  <si>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</si>
  <si>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</si>
  <si>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</si>
  <si>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</si>
  <si>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</si>
  <si>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</si>
  <si>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</si>
  <si>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</si>
  <si>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</si>
  <si>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</si>
  <si>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</si>
  <si>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</si>
  <si>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</si>
  <si>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</si>
  <si>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</si>
  <si>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</si>
  <si>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</si>
  <si>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</si>
  <si>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</si>
  <si>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</si>
  <si>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</si>
  <si>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</si>
  <si>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</si>
  <si>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</si>
  <si>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</si>
  <si>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</si>
  <si>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</si>
  <si>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</si>
  <si>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</si>
  <si>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</si>
  <si>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</si>
  <si>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</si>
  <si>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</si>
  <si>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</si>
  <si>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</si>
  <si>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</si>
  <si>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</si>
  <si>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</si>
  <si>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</si>
  <si>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</si>
  <si>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</si>
  <si>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</si>
  <si>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</si>
  <si>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</si>
  <si>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</si>
  <si>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</si>
  <si>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</si>
  <si>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</si>
  <si>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</si>
  <si>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</si>
  <si>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</si>
  <si>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</si>
  <si>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</si>
  <si>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</si>
  <si>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</si>
  <si>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</si>
  <si>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</si>
  <si>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</si>
  <si>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</si>
  <si>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</si>
  <si>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</si>
  <si>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</si>
  <si>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</si>
  <si>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</si>
  <si>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</si>
  <si>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</si>
  <si>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</si>
  <si>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</si>
  <si>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</si>
  <si>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</si>
  <si>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</si>
  <si>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</si>
  <si>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</si>
  <si>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</si>
  <si>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</si>
  <si>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</si>
  <si>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</si>
  <si>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</si>
  <si>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</si>
  <si>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</si>
  <si>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</si>
  <si>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</si>
  <si>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</si>
  <si>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</si>
  <si>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</si>
  <si>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</si>
  <si>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</si>
  <si>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</si>
  <si>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</si>
  <si>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</si>
  <si>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</si>
  <si>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</si>
  <si>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</si>
  <si>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</si>
  <si>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</si>
  <si>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</si>
  <si>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</si>
  <si>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</si>
  <si>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</si>
  <si>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</si>
  <si>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</si>
  <si>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</si>
  <si>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</si>
  <si>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</si>
  <si>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</si>
  <si>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</si>
  <si>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</si>
  <si>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</si>
  <si>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</si>
  <si>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</si>
  <si>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</si>
  <si>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</si>
  <si>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</si>
  <si>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</si>
  <si>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</si>
  <si>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</si>
  <si>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</si>
  <si>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</si>
  <si>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</si>
  <si>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</si>
  <si>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</si>
  <si>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</si>
  <si>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</si>
  <si>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</si>
  <si>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</si>
  <si>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</si>
  <si>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</si>
  <si>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</si>
  <si>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</si>
  <si>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</si>
  <si>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</si>
  <si>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</si>
  <si>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</si>
  <si>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</si>
  <si>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</si>
  <si>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</si>
  <si>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</si>
  <si>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</si>
  <si>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</si>
  <si>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</si>
  <si>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</si>
  <si>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</si>
  <si>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</si>
  <si>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</si>
  <si>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</si>
  <si>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</si>
  <si>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</si>
  <si>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</si>
  <si>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</si>
  <si>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</si>
  <si>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</si>
  <si>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</si>
  <si>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</si>
  <si>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</si>
  <si>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</si>
  <si>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</si>
  <si>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</si>
  <si>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</si>
  <si>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</si>
  <si>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</si>
  <si>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</si>
  <si>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</si>
  <si>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</si>
  <si>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</si>
  <si>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</si>
  <si>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</si>
  <si>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</si>
  <si>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</si>
  <si>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</si>
  <si>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</si>
  <si>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</si>
  <si>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</si>
  <si>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</si>
  <si>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</si>
  <si>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</si>
  <si>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</si>
  <si>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</si>
  <si>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</si>
  <si>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</si>
  <si>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</si>
  <si>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</si>
  <si>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</si>
  <si>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</si>
  <si>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</si>
  <si>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</si>
  <si>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</si>
  <si>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</si>
  <si>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</si>
  <si>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</si>
  <si>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</si>
  <si>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</si>
  <si>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</si>
  <si>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</si>
  <si>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</si>
  <si>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</si>
  <si>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</si>
  <si>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</si>
  <si>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</si>
  <si>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</si>
  <si>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</si>
  <si>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</si>
  <si>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</si>
  <si>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</si>
  <si>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</si>
  <si>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</si>
  <si>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</si>
  <si>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</si>
  <si>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</si>
  <si>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</si>
  <si>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</si>
  <si>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</si>
  <si>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</si>
  <si>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</si>
  <si>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</si>
  <si>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</si>
  <si>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</si>
  <si>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</si>
  <si>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</si>
  <si>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</si>
  <si>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</si>
  <si>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</si>
  <si>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</si>
  <si>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</si>
  <si>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</si>
  <si>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</si>
  <si>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</si>
  <si>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</si>
  <si>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</si>
  <si>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</si>
  <si>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</si>
  <si>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</si>
  <si>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</si>
  <si>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</si>
  <si>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</si>
  <si>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</si>
  <si>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</si>
  <si>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</si>
  <si>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</si>
  <si>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</si>
  <si>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</si>
  <si>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</si>
  <si>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</si>
  <si>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</si>
  <si>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</si>
  <si>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</si>
  <si>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</si>
  <si>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</si>
  <si>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</si>
  <si>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</si>
  <si>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</si>
  <si>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</si>
  <si>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</si>
  <si>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</si>
  <si>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</si>
  <si>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</si>
  <si>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</si>
  <si>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</si>
  <si>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</si>
  <si>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</si>
  <si>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</si>
  <si>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</si>
  <si>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</si>
  <si>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</si>
  <si>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</si>
  <si>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</si>
  <si>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</si>
  <si>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</si>
  <si>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</si>
  <si>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</si>
  <si>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</si>
  <si>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</si>
  <si>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</si>
  <si>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</si>
  <si>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</si>
  <si>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</si>
  <si>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</si>
  <si>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</si>
  <si>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</si>
  <si>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</si>
  <si>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</si>
  <si>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</si>
  <si>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</si>
  <si>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</si>
  <si>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</si>
  <si>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</si>
  <si>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</si>
  <si>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</si>
  <si>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</si>
  <si>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</si>
  <si>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</si>
  <si>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</si>
  <si>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</si>
  <si>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</si>
  <si>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</si>
  <si>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</si>
  <si>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</si>
  <si>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</si>
  <si>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</si>
  <si>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</si>
  <si>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</si>
  <si>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</si>
  <si>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</si>
  <si>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</si>
  <si>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</si>
  <si>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</si>
  <si>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</si>
  <si>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</si>
  <si>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</si>
  <si>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</si>
  <si>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</si>
  <si>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</si>
  <si>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</si>
  <si>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</si>
  <si>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</si>
  <si>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</si>
  <si>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</si>
  <si>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</si>
  <si>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</si>
  <si>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</si>
  <si>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</si>
  <si>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</si>
  <si>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</si>
  <si>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</si>
  <si>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</si>
  <si>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</si>
  <si>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</si>
  <si>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</si>
  <si>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</si>
  <si>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</si>
  <si>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</si>
  <si>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</si>
  <si>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</si>
  <si>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</si>
  <si>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</si>
  <si>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</si>
  <si>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</si>
  <si>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</si>
  <si>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</si>
  <si>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</si>
  <si>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</si>
  <si>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</si>
  <si>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</si>
  <si>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</si>
  <si>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</si>
  <si>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</si>
  <si>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</si>
  <si>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</si>
  <si>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</si>
  <si>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</si>
  <si>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</si>
  <si>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</si>
  <si>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</si>
  <si>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</si>
  <si>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</si>
  <si>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</si>
  <si>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</si>
  <si>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</si>
  <si>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</si>
  <si>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</si>
  <si>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</si>
  <si>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</si>
  <si>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</si>
  <si>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</si>
  <si>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</si>
  <si>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</si>
  <si>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</si>
  <si>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</si>
  <si>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</si>
  <si>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</si>
  <si>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</si>
  <si>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</si>
  <si>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</si>
  <si>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</si>
  <si>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</si>
  <si>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</si>
  <si>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</si>
  <si>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</si>
  <si>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</si>
  <si>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</si>
  <si>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</si>
  <si>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</si>
  <si>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</si>
  <si>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</si>
  <si>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</si>
  <si>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</si>
  <si>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</si>
  <si>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</si>
  <si>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</si>
  <si>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</si>
  <si>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</si>
  <si>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</si>
  <si>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</si>
  <si>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</si>
  <si>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</si>
  <si>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</si>
  <si>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</si>
  <si>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</si>
  <si>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</si>
  <si>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</si>
  <si>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</si>
  <si>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</si>
  <si>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</si>
  <si>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</si>
  <si>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</si>
  <si>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</si>
  <si>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</si>
  <si>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</si>
  <si>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</si>
  <si>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</si>
  <si>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</si>
  <si>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</si>
  <si>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</si>
  <si>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</si>
  <si>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</si>
  <si>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</si>
  <si>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</si>
  <si>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</si>
  <si>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</si>
  <si>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</si>
  <si>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</si>
  <si>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</si>
  <si>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</si>
  <si>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</si>
  <si>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</si>
  <si>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</si>
  <si>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</si>
  <si>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</si>
  <si>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</si>
  <si>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</si>
  <si>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</si>
  <si>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</si>
  <si>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</si>
  <si>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</si>
  <si>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</si>
  <si>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</si>
  <si>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</si>
  <si>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</si>
  <si>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</si>
  <si>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</si>
  <si>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</si>
  <si>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</si>
  <si>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</si>
  <si>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</si>
  <si>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</si>
  <si>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</si>
  <si>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</si>
  <si>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</si>
  <si>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</si>
  <si>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</si>
  <si>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</si>
  <si>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</si>
  <si>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</si>
  <si>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</si>
  <si>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</si>
  <si>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</si>
  <si>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</si>
  <si>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</si>
  <si>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</si>
  <si>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</si>
  <si>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</si>
  <si>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</si>
  <si>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</si>
  <si>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</si>
  <si>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</si>
  <si>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</si>
  <si>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</si>
  <si>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</si>
  <si>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</si>
  <si>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</si>
  <si>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</si>
  <si>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</si>
  <si>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</si>
  <si>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</si>
  <si>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</si>
  <si>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</si>
  <si>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</si>
  <si>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</si>
  <si>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</si>
  <si>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</si>
  <si>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</si>
  <si>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</si>
  <si>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</si>
  <si>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</si>
  <si>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</si>
  <si>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</si>
  <si>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</si>
  <si>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</si>
  <si>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</si>
  <si>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</si>
  <si>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</si>
  <si>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</si>
  <si>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</si>
  <si>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</si>
  <si>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</si>
  <si>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</si>
  <si>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</si>
  <si>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</si>
  <si>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</si>
  <si>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</si>
  <si>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</si>
  <si>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</si>
  <si>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</si>
  <si>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</si>
  <si>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</si>
  <si>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</si>
  <si>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</si>
  <si>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</si>
  <si>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</si>
  <si>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</si>
  <si>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</si>
  <si>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</si>
  <si>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</si>
  <si>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</si>
  <si>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</si>
  <si>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</si>
  <si>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</si>
  <si>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</si>
  <si>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</si>
  <si>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</si>
  <si>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</si>
  <si>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</si>
  <si>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</si>
  <si>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</si>
  <si>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</si>
  <si>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</si>
  <si>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</si>
  <si>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</si>
  <si>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</si>
  <si>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</si>
  <si>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</si>
  <si>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</si>
  <si>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</si>
  <si>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</si>
  <si>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</si>
  <si>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</si>
  <si>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</si>
  <si>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</si>
  <si>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</si>
  <si>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</si>
  <si>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</si>
  <si>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</si>
  <si>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</si>
  <si>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</si>
  <si>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</si>
  <si>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</si>
  <si>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</si>
  <si>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</si>
  <si>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</si>
  <si>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</si>
  <si>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</si>
  <si>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</si>
  <si>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</si>
  <si>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</si>
  <si>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</si>
  <si>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</si>
  <si>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</si>
  <si>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</si>
  <si>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</si>
  <si>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</si>
  <si>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</si>
  <si>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</si>
  <si>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</si>
  <si>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</si>
  <si>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</si>
  <si>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</si>
  <si>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</si>
  <si>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</si>
  <si>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</si>
  <si>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</si>
  <si>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</si>
  <si>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</si>
  <si>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</si>
  <si>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</si>
  <si>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</si>
  <si>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</si>
  <si>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</si>
  <si>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</si>
  <si>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</si>
  <si>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</si>
  <si>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</si>
  <si>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</si>
  <si>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</si>
  <si>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</si>
  <si>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</si>
  <si>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</si>
  <si>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</si>
  <si>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</si>
  <si>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</si>
  <si>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</si>
  <si>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</si>
  <si>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</si>
  <si>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</si>
  <si>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</si>
  <si>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</si>
  <si>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</si>
  <si>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</si>
  <si>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</si>
  <si>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</si>
  <si>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</si>
  <si>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</si>
  <si>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</si>
  <si>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</si>
  <si>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</si>
  <si>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</si>
  <si>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</si>
  <si>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</si>
  <si>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</si>
  <si>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</si>
  <si>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</si>
  <si>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</si>
  <si>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</si>
  <si>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</si>
  <si>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</si>
  <si>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</si>
  <si>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</si>
  <si>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</si>
  <si>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</si>
  <si>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</si>
  <si>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</si>
  <si>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</si>
  <si>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</si>
  <si>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</si>
  <si>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</si>
  <si>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</si>
  <si>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</si>
  <si>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</si>
  <si>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</si>
  <si>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</si>
  <si>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</si>
  <si>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</si>
  <si>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</si>
  <si>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</si>
  <si>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</si>
  <si>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</si>
  <si>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</si>
  <si>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</si>
  <si>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</si>
  <si>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</si>
  <si>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</si>
  <si>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</si>
  <si>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</si>
  <si>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</si>
  <si>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</si>
  <si>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</si>
  <si>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</si>
  <si>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</si>
  <si>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</si>
  <si>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</si>
  <si>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</si>
  <si>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</si>
  <si>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</si>
  <si>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</si>
  <si>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</si>
  <si>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</si>
  <si>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</si>
  <si>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</si>
  <si>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</si>
  <si>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</si>
  <si>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</si>
  <si>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</si>
  <si>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</si>
  <si>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</si>
  <si>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</si>
  <si>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</si>
  <si>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</si>
  <si>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</si>
  <si>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</si>
  <si>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</si>
  <si>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</si>
  <si>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</si>
  <si>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</si>
  <si>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</si>
  <si>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</si>
  <si>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</si>
  <si>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</si>
  <si>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</si>
  <si>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</si>
  <si>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</si>
  <si>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</si>
  <si>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</si>
  <si>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</si>
  <si>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</si>
  <si>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</si>
  <si>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</si>
  <si>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</si>
  <si>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</si>
  <si>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</si>
  <si>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</si>
  <si>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</si>
  <si>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</si>
  <si>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</si>
  <si>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</si>
  <si>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</si>
  <si>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</si>
  <si>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</si>
  <si>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</si>
  <si>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</si>
  <si>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</si>
  <si>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</si>
  <si>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</si>
  <si>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</si>
  <si>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</si>
  <si>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</si>
  <si>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</si>
  <si>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</si>
  <si>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</si>
  <si>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</si>
  <si>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</si>
  <si>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</si>
  <si>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</si>
  <si>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</si>
  <si>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</si>
  <si>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</si>
  <si>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</si>
  <si>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</si>
  <si>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</si>
  <si>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</si>
  <si>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</si>
  <si>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</si>
  <si>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</si>
  <si>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</si>
  <si>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</si>
  <si>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</si>
  <si>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</si>
  <si>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</si>
  <si>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</si>
  <si>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</si>
  <si>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</si>
  <si>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</si>
  <si>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</si>
  <si>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</si>
  <si>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</si>
  <si>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</si>
  <si>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</si>
  <si>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</si>
  <si>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</si>
  <si>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</si>
  <si>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</si>
  <si>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</si>
  <si>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</si>
  <si>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</si>
  <si>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</si>
  <si>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</si>
  <si>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</si>
  <si>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</si>
  <si>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</si>
  <si>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</si>
  <si>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</si>
  <si>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</si>
  <si>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</si>
  <si>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</si>
  <si>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</si>
  <si>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</si>
  <si>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</si>
  <si>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</si>
  <si>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</si>
  <si>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</si>
  <si>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</si>
  <si>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</si>
  <si>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</si>
  <si>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</si>
  <si>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</si>
  <si>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</si>
  <si>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</si>
  <si>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</si>
  <si>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</si>
  <si>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</si>
  <si>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</si>
  <si>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</si>
  <si>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</si>
  <si>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</si>
  <si>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</si>
  <si>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</si>
  <si>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</si>
  <si>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</si>
  <si>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</si>
  <si>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</si>
  <si>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</si>
  <si>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</si>
  <si>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</si>
  <si>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</si>
  <si>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</si>
  <si>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</si>
  <si>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</si>
  <si>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</si>
  <si>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</si>
  <si>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</si>
  <si>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</si>
  <si>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</si>
  <si>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</si>
  <si>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</si>
  <si>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</si>
  <si>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</si>
  <si>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</si>
  <si>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</si>
  <si>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</si>
  <si>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</si>
  <si>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</si>
  <si>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</si>
  <si>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</si>
  <si>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</si>
  <si>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</si>
  <si>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</si>
  <si>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</si>
  <si>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</si>
  <si>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</si>
  <si>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</si>
  <si>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</si>
  <si>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</si>
  <si>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</si>
  <si>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</si>
  <si>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</si>
  <si>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</si>
  <si>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</si>
  <si>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</si>
  <si>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</si>
  <si>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</si>
  <si>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</si>
  <si>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</si>
  <si>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</si>
  <si>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</si>
  <si>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</si>
  <si>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</si>
  <si>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</si>
  <si>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</si>
  <si>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</si>
  <si>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</si>
  <si>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</si>
  <si>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</si>
  <si>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</si>
  <si>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</si>
  <si>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</si>
  <si>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</si>
  <si>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</si>
  <si>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</si>
  <si>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</si>
  <si>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</si>
  <si>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</si>
  <si>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</si>
  <si>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</si>
  <si>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</si>
  <si>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</si>
  <si>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</si>
  <si>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</si>
  <si>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</si>
  <si>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</si>
  <si>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</si>
  <si>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</si>
  <si>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</si>
  <si>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</si>
  <si>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</si>
  <si>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</si>
  <si>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</si>
  <si>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</si>
  <si>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</si>
  <si>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</si>
  <si>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</si>
  <si>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</si>
  <si>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</si>
  <si>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</si>
  <si>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</si>
  <si>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</si>
  <si>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</si>
  <si>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</si>
  <si>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</si>
  <si>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</si>
  <si>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</si>
  <si>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</si>
  <si>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</si>
  <si>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</si>
  <si>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</si>
  <si>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</si>
  <si>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</si>
  <si>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</si>
  <si>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</si>
  <si>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</si>
  <si>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</si>
  <si>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</si>
  <si>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</si>
  <si>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</si>
  <si>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</si>
  <si>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</si>
  <si>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</si>
  <si>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</si>
  <si>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</si>
  <si>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</si>
  <si>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</si>
  <si>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</si>
  <si>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</si>
  <si>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</si>
  <si>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</si>
  <si>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</si>
  <si>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</si>
  <si>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</si>
  <si>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</si>
  <si>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</si>
  <si>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</si>
  <si>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</si>
  <si>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</si>
  <si>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</si>
  <si>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</si>
  <si>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</si>
  <si>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</si>
  <si>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</si>
  <si>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</si>
  <si>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</si>
  <si>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</si>
  <si>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</si>
  <si>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</si>
  <si>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</si>
  <si>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</si>
  <si>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</si>
  <si>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</si>
  <si>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</si>
  <si>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</si>
  <si>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</si>
  <si>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</si>
  <si>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</si>
  <si>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</si>
  <si>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</si>
  <si>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</si>
  <si>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</si>
  <si>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</si>
  <si>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</si>
  <si>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</si>
  <si>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</si>
  <si>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</si>
  <si>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</si>
  <si>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</si>
  <si>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</si>
  <si>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</si>
  <si>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</si>
  <si>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</si>
  <si>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</si>
  <si>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</si>
  <si>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</si>
  <si>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</si>
  <si>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</si>
  <si>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</si>
  <si>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</si>
  <si>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</si>
  <si>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</si>
  <si>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</si>
  <si>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</si>
  <si>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</si>
  <si>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</si>
  <si>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</si>
  <si>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</si>
  <si>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</si>
  <si>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</si>
  <si>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</si>
  <si>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</si>
  <si>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</si>
  <si>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</si>
  <si>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</si>
  <si>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</si>
  <si>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</si>
  <si>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</si>
  <si>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</si>
  <si>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</si>
  <si>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</si>
  <si>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</si>
  <si>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</si>
  <si>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</si>
  <si>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</si>
  <si>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</si>
  <si>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</si>
  <si>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</si>
  <si>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</si>
  <si>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</si>
  <si>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</si>
  <si>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</si>
  <si>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</si>
  <si>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</si>
  <si>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</si>
  <si>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</si>
  <si>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</si>
  <si>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</si>
  <si>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</si>
  <si>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</si>
  <si>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</si>
  <si>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</si>
  <si>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</si>
  <si>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</si>
  <si>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</si>
  <si>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</si>
  <si>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</si>
  <si>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</si>
  <si>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</si>
  <si>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</si>
  <si>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</si>
  <si>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</si>
  <si>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</si>
  <si>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</si>
  <si>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</si>
  <si>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</si>
  <si>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</si>
  <si>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</si>
  <si>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</si>
  <si>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</si>
  <si>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</si>
  <si>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</si>
  <si>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</si>
  <si>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</si>
  <si>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</si>
  <si>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</si>
  <si>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</si>
  <si>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</si>
  <si>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</si>
  <si>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</si>
  <si>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</si>
  <si>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</si>
  <si>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</si>
  <si>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</si>
  <si>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</si>
  <si>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</si>
  <si>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</si>
  <si>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</si>
  <si>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</si>
  <si>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</si>
  <si>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</si>
  <si>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</si>
  <si>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</si>
  <si>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</si>
  <si>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</si>
  <si>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</si>
  <si>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</si>
  <si>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</si>
  <si>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</si>
  <si>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</si>
  <si>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</si>
  <si>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</si>
  <si>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</si>
  <si>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</si>
  <si>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</si>
  <si>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</si>
  <si>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</si>
  <si>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</si>
  <si>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</si>
  <si>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</si>
  <si>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</si>
  <si>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</si>
  <si>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</si>
  <si>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</si>
  <si>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</si>
  <si>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</si>
  <si>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</si>
  <si>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</si>
  <si>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</si>
  <si>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</si>
  <si>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</si>
  <si>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</si>
  <si>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</si>
  <si>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</si>
  <si>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</si>
  <si>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</si>
  <si>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</si>
  <si>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</si>
  <si>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</si>
  <si>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</si>
  <si>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</si>
  <si>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</si>
  <si>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</si>
  <si>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</si>
  <si>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</si>
  <si>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</si>
  <si>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</si>
  <si>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</si>
  <si>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</si>
  <si>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</si>
  <si>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</si>
  <si>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</si>
  <si>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</si>
  <si>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</si>
  <si>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</si>
  <si>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</si>
  <si>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</si>
  <si>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</si>
  <si>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</si>
  <si>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</si>
  <si>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</si>
  <si>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</si>
  <si>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</si>
  <si>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</si>
  <si>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</si>
  <si>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</si>
  <si>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</si>
  <si>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</si>
  <si>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</si>
  <si>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</si>
  <si>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</si>
  <si>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</si>
  <si>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</si>
  <si>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</si>
  <si>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</si>
  <si>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</si>
  <si>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</si>
  <si>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</si>
  <si>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</si>
  <si>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</si>
  <si>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</si>
  <si>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</si>
  <si>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</si>
  <si>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</si>
  <si>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</si>
  <si>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</si>
  <si>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</si>
  <si>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</si>
  <si>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</si>
  <si>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</si>
  <si>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</si>
  <si>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</si>
  <si>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</si>
  <si>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</si>
  <si>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</si>
  <si>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</si>
  <si>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</si>
  <si>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</si>
  <si>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</si>
  <si>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</si>
  <si>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</si>
  <si>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</si>
  <si>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</si>
  <si>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</si>
  <si>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</si>
  <si>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</si>
  <si>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</si>
  <si>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</si>
  <si>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</si>
  <si>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</si>
  <si>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</si>
  <si>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</si>
  <si>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</si>
  <si>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</si>
  <si>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</si>
  <si>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</si>
  <si>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</si>
  <si>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</si>
  <si>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</si>
  <si>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</si>
  <si>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</si>
  <si>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</si>
  <si>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</si>
  <si>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</si>
  <si>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</si>
  <si>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</si>
  <si>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</si>
  <si>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</si>
  <si>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</si>
  <si>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</si>
  <si>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</si>
  <si>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</si>
  <si>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</si>
  <si>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</si>
  <si>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</si>
  <si>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</si>
  <si>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</si>
  <si>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</si>
  <si>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</si>
  <si>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</si>
  <si>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</si>
  <si>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</si>
  <si>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</si>
  <si>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</si>
  <si>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</si>
  <si>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</si>
  <si>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</si>
  <si>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</si>
  <si>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</si>
  <si>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</si>
  <si>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</si>
  <si>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</si>
  <si>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</si>
  <si>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</si>
  <si>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</si>
  <si>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</si>
  <si>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</si>
  <si>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</si>
  <si>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</si>
  <si>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</si>
  <si>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</si>
  <si>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</si>
  <si>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</si>
  <si>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</si>
  <si>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</si>
  <si>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</si>
  <si>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</si>
  <si>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</si>
  <si>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</si>
  <si>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</si>
  <si>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</si>
  <si>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</si>
  <si>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</si>
  <si>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</si>
  <si>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</si>
  <si>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</si>
  <si>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</si>
  <si>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</si>
  <si>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</si>
  <si>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</si>
  <si>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</si>
  <si>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</si>
  <si>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</si>
  <si>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</si>
  <si>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</si>
  <si>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</si>
  <si>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</si>
  <si>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</si>
  <si>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</si>
  <si>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</si>
  <si>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</si>
  <si>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</si>
  <si>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</si>
  <si>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</si>
  <si>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</si>
  <si>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</si>
  <si>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</si>
  <si>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</si>
  <si>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</si>
  <si>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</si>
  <si>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</si>
  <si>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</si>
  <si>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</si>
  <si>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</si>
  <si>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</si>
  <si>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</si>
  <si>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</si>
  <si>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</si>
  <si>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</si>
  <si>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</si>
  <si>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</si>
  <si>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</si>
  <si>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</si>
  <si>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</si>
  <si>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</si>
  <si>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</si>
  <si>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</si>
  <si>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</si>
  <si>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</si>
  <si>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</si>
  <si>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</si>
  <si>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</si>
  <si>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</si>
  <si>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</si>
  <si>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</si>
  <si>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</si>
  <si>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</si>
  <si>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</si>
  <si>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</si>
  <si>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</si>
  <si>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</si>
  <si>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</si>
  <si>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</si>
  <si>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</si>
  <si>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</si>
  <si>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</si>
  <si>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</si>
  <si>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</si>
  <si>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</si>
  <si>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</si>
  <si>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</si>
  <si>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</si>
  <si>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</si>
  <si>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</si>
  <si>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</si>
  <si>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</si>
  <si>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</si>
  <si>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</si>
  <si>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</si>
  <si>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</si>
  <si>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</si>
  <si>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</si>
  <si>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</si>
  <si>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</si>
  <si>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</si>
  <si>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</si>
  <si>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</si>
  <si>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</si>
  <si>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</si>
  <si>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</si>
  <si>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</si>
  <si>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</si>
  <si>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</si>
  <si>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</si>
  <si>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</si>
  <si>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</si>
  <si>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</si>
  <si>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</si>
  <si>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</si>
  <si>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</si>
  <si>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</si>
  <si>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</si>
  <si>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</si>
  <si>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</si>
  <si>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</si>
  <si>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</si>
  <si>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</si>
  <si>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</si>
  <si>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</si>
  <si>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</si>
  <si>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</si>
  <si>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</si>
  <si>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</si>
  <si>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</si>
  <si>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</si>
  <si>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</si>
  <si>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</si>
  <si>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</si>
  <si>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</si>
  <si>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</si>
  <si>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</si>
  <si>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</si>
  <si>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</si>
  <si>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</si>
  <si>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</si>
  <si>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</si>
  <si>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</si>
  <si>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</si>
  <si>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</si>
  <si>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</si>
  <si>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</si>
  <si>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</si>
  <si>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</si>
  <si>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</si>
  <si>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</si>
  <si>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</si>
  <si>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</si>
  <si>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</si>
  <si>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</si>
  <si>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</si>
  <si>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</si>
  <si>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</si>
  <si>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</si>
  <si>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</si>
  <si>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</si>
  <si>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</si>
  <si>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</si>
  <si>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</si>
  <si>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</si>
  <si>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</si>
  <si>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</si>
  <si>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</si>
  <si>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</si>
  <si>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</si>
  <si>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</si>
  <si>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</si>
  <si>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</si>
  <si>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</si>
  <si>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</si>
  <si>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</si>
  <si>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</si>
  <si>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</si>
  <si>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</si>
  <si>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</si>
  <si>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</si>
  <si>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</si>
  <si>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</si>
  <si>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</si>
  <si>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</si>
  <si>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</si>
  <si>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</si>
  <si>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</si>
  <si>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</si>
  <si>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</si>
  <si>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</si>
  <si>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</si>
  <si>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</si>
  <si>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</si>
  <si>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</si>
  <si>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</si>
  <si>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</si>
  <si>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</si>
  <si>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</si>
  <si>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</si>
  <si>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</si>
  <si>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</si>
  <si>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</si>
  <si>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</si>
  <si>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</si>
  <si>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</si>
  <si>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</si>
  <si>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</si>
  <si>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</si>
  <si>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</si>
  <si>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</si>
  <si>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</si>
  <si>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</si>
  <si>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</si>
  <si>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</si>
  <si>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</si>
  <si>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</si>
  <si>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</si>
  <si>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</si>
  <si>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</si>
  <si>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</si>
  <si>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</si>
  <si>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</si>
  <si>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</si>
  <si>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</si>
  <si>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</si>
  <si>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</si>
  <si>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</si>
  <si>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</si>
  <si>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</si>
  <si>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</si>
  <si>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</si>
  <si>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</si>
  <si>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</si>
  <si>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</si>
  <si>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</si>
  <si>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</si>
  <si>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</si>
  <si>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</si>
  <si>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</si>
  <si>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</si>
  <si>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</si>
  <si>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</si>
  <si>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</si>
  <si>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</si>
  <si>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</si>
  <si>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</si>
  <si>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</si>
  <si>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</si>
  <si>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</si>
  <si>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</si>
  <si>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</si>
  <si>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</si>
  <si>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</si>
  <si>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</si>
  <si>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</si>
  <si>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</si>
  <si>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</si>
  <si>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</si>
  <si>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</si>
  <si>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</si>
  <si>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</si>
  <si>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</si>
  <si>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</si>
  <si>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</si>
  <si>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</si>
  <si>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</si>
  <si>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</si>
  <si>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</si>
  <si>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</si>
  <si>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</si>
  <si>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</si>
  <si>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</si>
  <si>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</si>
  <si>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</si>
  <si>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</si>
  <si>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</si>
  <si>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</si>
  <si>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</si>
  <si>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</si>
  <si>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</si>
  <si>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</si>
  <si>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</si>
  <si>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</si>
  <si>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</si>
  <si>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</si>
  <si>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</si>
  <si>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</si>
  <si>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</si>
  <si>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</si>
  <si>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</si>
  <si>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</si>
  <si>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</si>
  <si>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</si>
  <si>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</si>
  <si>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</si>
  <si>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</si>
  <si>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</si>
  <si>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</si>
  <si>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</si>
  <si>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</si>
  <si>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</si>
  <si>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</si>
  <si>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</si>
  <si>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</si>
  <si>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</si>
  <si>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</si>
  <si>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</si>
  <si>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</si>
  <si>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</si>
  <si>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</si>
  <si>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</si>
  <si>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</si>
  <si>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</si>
  <si>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</si>
  <si>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</si>
  <si>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</si>
  <si>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</si>
  <si>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</si>
  <si>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</si>
  <si>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</si>
  <si>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</si>
  <si>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</si>
  <si>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</si>
  <si>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</si>
  <si>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</si>
  <si>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</si>
  <si>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</si>
  <si>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</si>
  <si>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</si>
  <si>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</si>
  <si>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</si>
  <si>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</si>
  <si>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</si>
  <si>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</si>
  <si>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</si>
  <si>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</si>
  <si>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</si>
  <si>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</si>
  <si>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</si>
  <si>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</si>
  <si>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</si>
  <si>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</si>
  <si>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</si>
  <si>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</si>
  <si>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</si>
  <si>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</si>
  <si>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</si>
  <si>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</si>
  <si>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</si>
  <si>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</si>
  <si>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</si>
  <si>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</si>
  <si>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</si>
  <si>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</si>
  <si>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</si>
  <si>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</si>
  <si>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</si>
  <si>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</si>
  <si>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</si>
  <si>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</si>
  <si>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</si>
  <si>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</si>
  <si>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</si>
  <si>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</si>
  <si>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</si>
  <si>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</si>
  <si>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</si>
  <si>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</si>
  <si>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</si>
  <si>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</si>
  <si>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</si>
  <si>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</si>
  <si>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</si>
  <si>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</si>
  <si>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</si>
  <si>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</si>
  <si>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</si>
  <si>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</si>
  <si>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</si>
  <si>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</si>
  <si>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</si>
  <si>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</si>
  <si>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</si>
  <si>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</si>
  <si>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</si>
  <si>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</si>
  <si>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</si>
  <si>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</si>
  <si>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</si>
  <si>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</si>
  <si>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</si>
  <si>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</si>
  <si>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</si>
  <si>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</si>
  <si>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</si>
  <si>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</si>
  <si>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</si>
  <si>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</si>
  <si>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</si>
  <si>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</si>
  <si>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</si>
  <si>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</si>
  <si>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</si>
  <si>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</si>
  <si>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</si>
  <si>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</si>
  <si>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</si>
  <si>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</si>
  <si>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</si>
  <si>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</si>
  <si>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</si>
  <si>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</si>
  <si>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</si>
  <si>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</si>
  <si>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</si>
  <si>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</si>
  <si>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</si>
  <si>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</si>
  <si>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</si>
  <si>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</si>
  <si>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</si>
  <si>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</si>
  <si>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</si>
  <si>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</si>
  <si>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</si>
  <si>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</si>
  <si>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</si>
  <si>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</si>
  <si>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</si>
  <si>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</si>
  <si>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</si>
  <si>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</si>
  <si>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</si>
  <si>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</si>
  <si>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</si>
  <si>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</si>
  <si>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</si>
  <si>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</si>
  <si>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</si>
  <si>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</si>
  <si>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</si>
  <si>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</si>
  <si>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</si>
  <si>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</si>
  <si>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</si>
  <si>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</si>
  <si>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</si>
  <si>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</si>
  <si>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</si>
  <si>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</si>
  <si>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</si>
  <si>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</si>
  <si>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</si>
  <si>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</si>
  <si>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</si>
  <si>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</si>
  <si>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</si>
  <si>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</si>
  <si>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</si>
  <si>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</si>
  <si>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</si>
  <si>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</si>
  <si>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</si>
  <si>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</si>
  <si>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</si>
  <si>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</si>
  <si>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</si>
  <si>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</si>
  <si>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</si>
  <si>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</si>
  <si>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</si>
  <si>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</si>
  <si>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</si>
  <si>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</si>
  <si>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</si>
  <si>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</si>
  <si>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</si>
  <si>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</si>
  <si>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</si>
  <si>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</si>
  <si>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</si>
  <si>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</si>
  <si>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</si>
  <si>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</si>
  <si>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</si>
  <si>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</si>
  <si>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</si>
  <si>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</si>
  <si>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</si>
  <si>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</si>
  <si>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</si>
  <si>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</si>
  <si>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</si>
  <si>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</si>
  <si>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</si>
  <si>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</si>
  <si>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</si>
  <si>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</si>
  <si>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</si>
  <si>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</si>
  <si>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</si>
  <si>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</si>
  <si>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</si>
  <si>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</si>
  <si>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</si>
  <si>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</si>
  <si>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</si>
  <si>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</si>
  <si>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</si>
  <si>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</si>
  <si>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</si>
  <si>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</si>
  <si>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</si>
  <si>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</si>
  <si>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</si>
  <si>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</si>
  <si>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</si>
  <si>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</si>
  <si>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</si>
  <si>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</si>
  <si>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</si>
  <si>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</si>
  <si>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</si>
  <si>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</si>
  <si>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</si>
  <si>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</si>
  <si>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</si>
  <si>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</si>
  <si>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</si>
  <si>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</si>
  <si>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</si>
  <si>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</si>
  <si>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</si>
  <si>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</si>
  <si>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</si>
  <si>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</si>
  <si>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</si>
  <si>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</si>
  <si>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</si>
  <si>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</si>
  <si>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</si>
  <si>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</si>
  <si>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</si>
  <si>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</si>
  <si>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</si>
  <si>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</si>
  <si>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</si>
  <si>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</si>
  <si>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</si>
  <si>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</si>
  <si>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</si>
  <si>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</si>
  <si>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</si>
  <si>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</si>
  <si>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</si>
  <si>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</si>
  <si>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</si>
  <si>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</si>
  <si>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</si>
  <si>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</si>
  <si>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</si>
  <si>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</si>
  <si>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</si>
  <si>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</si>
  <si>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</si>
  <si>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</si>
  <si>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</si>
  <si>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</si>
  <si>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</si>
  <si>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</si>
  <si>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</si>
  <si>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</si>
  <si>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</si>
  <si>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</si>
  <si>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</si>
  <si>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</si>
  <si>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</si>
  <si>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</si>
  <si>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</si>
  <si>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</si>
  <si>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</si>
  <si>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</si>
  <si>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</si>
  <si>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</si>
  <si>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</si>
  <si>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</si>
  <si>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</si>
  <si>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</si>
  <si>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</si>
  <si>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</si>
  <si>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</si>
  <si>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</si>
  <si>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</si>
  <si>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</si>
  <si>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</si>
  <si>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</si>
  <si>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</si>
  <si>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</si>
  <si>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</si>
  <si>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</si>
  <si>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</si>
  <si>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</si>
  <si>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</si>
  <si>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</si>
  <si>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</si>
  <si>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</si>
  <si>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</si>
  <si>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</si>
  <si>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</si>
  <si>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</si>
  <si>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</si>
  <si>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</si>
  <si>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</si>
  <si>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</si>
  <si>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</si>
  <si>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</si>
  <si>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</si>
  <si>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</si>
  <si>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</si>
  <si>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</si>
  <si>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</si>
  <si>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</si>
  <si>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</si>
  <si>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</si>
  <si>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</si>
  <si>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</si>
  <si>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</si>
  <si>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</si>
  <si>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</si>
  <si>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</si>
  <si>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</si>
  <si>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</si>
  <si>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</si>
  <si>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</si>
  <si>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</si>
  <si>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</si>
  <si>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</si>
  <si>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</si>
  <si>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</si>
  <si>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</si>
  <si>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</si>
  <si>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</si>
  <si>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</si>
  <si>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</si>
  <si>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</si>
  <si>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</si>
  <si>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</si>
  <si>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</si>
  <si>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</si>
  <si>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</si>
  <si>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</si>
  <si>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</si>
  <si>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</si>
  <si>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</si>
  <si>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</si>
  <si>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</si>
  <si>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</si>
  <si>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</si>
  <si>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</si>
  <si>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</si>
  <si>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</si>
  <si>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</si>
  <si>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</si>
  <si>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</si>
  <si>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</si>
  <si>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</si>
  <si>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</si>
  <si>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</si>
  <si>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</si>
  <si>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</si>
  <si>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</si>
  <si>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</si>
  <si>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</si>
  <si>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</si>
  <si>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</si>
  <si>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</si>
  <si>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</si>
  <si>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</si>
  <si>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</si>
  <si>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</si>
  <si>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</si>
  <si>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</si>
  <si>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</si>
  <si>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</si>
  <si>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</si>
  <si>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</si>
  <si>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</si>
  <si>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</si>
  <si>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</si>
  <si>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</si>
  <si>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</si>
  <si>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</si>
  <si>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</si>
  <si>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</si>
  <si>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</si>
  <si>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</si>
  <si>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</si>
  <si>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</si>
  <si>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</si>
  <si>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</si>
  <si>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</si>
  <si>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</si>
  <si>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</si>
  <si>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</si>
  <si>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</si>
  <si>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</si>
  <si>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</si>
  <si>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</si>
  <si>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</si>
  <si>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</si>
  <si>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</si>
  <si>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</si>
  <si>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</si>
  <si>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</si>
  <si>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</si>
  <si>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</si>
  <si>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</si>
  <si>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</si>
  <si>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</si>
  <si>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</si>
  <si>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</si>
  <si>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</si>
  <si>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</si>
  <si>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</si>
  <si>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</si>
  <si>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</si>
  <si>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</si>
  <si>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</si>
  <si>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</si>
  <si>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</si>
  <si>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</si>
  <si>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</si>
  <si>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</si>
  <si>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</si>
  <si>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</si>
  <si>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</si>
  <si>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</si>
  <si>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</si>
  <si>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</si>
  <si>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</si>
  <si>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</si>
  <si>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</si>
  <si>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</si>
  <si>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</si>
  <si>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</si>
  <si>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</si>
  <si>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</si>
  <si>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</si>
  <si>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</si>
  <si>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</si>
  <si>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</si>
  <si>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</si>
  <si>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</si>
  <si>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</si>
  <si>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</si>
  <si>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</si>
  <si>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</si>
  <si>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</si>
  <si>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</si>
  <si>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</si>
  <si>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</si>
  <si>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</si>
  <si>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</si>
  <si>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</si>
  <si>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</si>
  <si>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</si>
  <si>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</si>
  <si>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</si>
  <si>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</si>
  <si>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</si>
  <si>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</si>
  <si>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</si>
  <si>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</si>
  <si>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</si>
  <si>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</si>
  <si>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</si>
  <si>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</si>
  <si>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</si>
  <si>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</si>
  <si>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</si>
  <si>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</si>
  <si>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</si>
  <si>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</si>
  <si>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</si>
  <si>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</si>
  <si>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</si>
  <si>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</si>
  <si>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</si>
  <si>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</si>
  <si>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</si>
  <si>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</si>
  <si>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</si>
  <si>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</si>
  <si>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</si>
  <si>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</si>
  <si>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</si>
  <si>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</si>
  <si>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</si>
  <si>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</si>
  <si>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</si>
  <si>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</si>
  <si>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</si>
  <si>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</si>
  <si>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</si>
  <si>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</si>
  <si>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</si>
  <si>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</si>
  <si>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</si>
  <si>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</si>
  <si>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</si>
  <si>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</si>
  <si>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</si>
  <si>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</si>
  <si>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</si>
  <si>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</si>
  <si>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</si>
  <si>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</si>
  <si>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</si>
  <si>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</si>
  <si>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</si>
  <si>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</si>
  <si>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</si>
  <si>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</si>
  <si>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</si>
  <si>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</si>
  <si>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</si>
  <si>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</si>
  <si>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</si>
  <si>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</si>
  <si>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</si>
  <si>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</si>
  <si>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</si>
  <si>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</si>
  <si>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</si>
  <si>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</si>
  <si>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</si>
  <si>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</si>
  <si>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</si>
  <si>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</si>
  <si>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</si>
  <si>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</si>
  <si>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</si>
  <si>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</si>
  <si>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</si>
  <si>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</si>
  <si>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</si>
  <si>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</si>
  <si>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</si>
  <si>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</si>
  <si>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</si>
  <si>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</si>
  <si>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</si>
  <si>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</si>
  <si>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</si>
  <si>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</si>
  <si>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</si>
  <si>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</si>
  <si>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</si>
  <si>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</si>
  <si>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</si>
  <si>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</si>
  <si>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</si>
  <si>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</si>
  <si>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</si>
  <si>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</si>
  <si>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</si>
  <si>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</si>
  <si>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</si>
  <si>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</si>
  <si>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</si>
  <si>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</si>
  <si>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</si>
  <si>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</si>
  <si>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</si>
  <si>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</si>
  <si>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</si>
  <si>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</si>
  <si>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</si>
  <si>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</si>
  <si>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</si>
  <si>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</si>
  <si>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</si>
  <si>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</si>
  <si>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</si>
  <si>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</si>
  <si>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</si>
  <si>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</si>
  <si>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</si>
  <si>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</si>
  <si>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</si>
  <si>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</si>
  <si>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</si>
  <si>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</si>
  <si>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</si>
  <si>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</si>
  <si>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</si>
  <si>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</si>
  <si>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</si>
  <si>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</si>
  <si>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</si>
  <si>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</si>
  <si>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</si>
  <si>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</si>
  <si>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</si>
  <si>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</si>
  <si>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</si>
  <si>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</si>
  <si>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</si>
  <si>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</si>
  <si>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</si>
  <si>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</si>
  <si>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</si>
  <si>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</si>
  <si>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</si>
  <si>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</si>
  <si>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</si>
  <si>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</si>
  <si>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</si>
  <si>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</si>
  <si>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</si>
  <si>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</si>
  <si>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</si>
  <si>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</si>
  <si>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</si>
  <si>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</si>
  <si>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</si>
  <si>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</si>
  <si>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</si>
  <si>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</si>
  <si>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</si>
  <si>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</si>
  <si>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</si>
  <si>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</si>
  <si>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</si>
  <si>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</si>
  <si>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</si>
  <si>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</si>
  <si>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</si>
  <si>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</si>
  <si>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</si>
  <si>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</si>
  <si>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</si>
  <si>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</si>
  <si>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</si>
  <si>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</si>
  <si>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</si>
  <si>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</si>
  <si>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</si>
  <si>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</si>
  <si>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</si>
  <si>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</si>
  <si>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</si>
  <si>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</si>
  <si>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</si>
  <si>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</si>
  <si>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</si>
  <si>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</si>
  <si>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</si>
  <si>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</si>
  <si>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</si>
  <si>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</si>
  <si>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</si>
  <si>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</si>
  <si>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</si>
  <si>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</si>
  <si>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</si>
  <si>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</si>
  <si>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</si>
  <si>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</si>
  <si>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</si>
  <si>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</si>
  <si>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</si>
  <si>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</si>
  <si>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</si>
  <si>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</si>
  <si>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</si>
  <si>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</si>
  <si>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</si>
  <si>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</si>
  <si>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</si>
  <si>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</si>
  <si>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</si>
  <si>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</si>
  <si>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</si>
  <si>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</si>
  <si>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</si>
  <si>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</si>
  <si>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</si>
  <si>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</si>
  <si>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</si>
  <si>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</si>
  <si>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</si>
  <si>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</si>
  <si>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</si>
  <si>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</si>
  <si>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</si>
  <si>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</si>
  <si>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</si>
  <si>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</si>
  <si>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</si>
  <si>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</si>
  <si>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</si>
  <si>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</si>
  <si>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</si>
  <si>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</si>
  <si>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</si>
  <si>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</si>
  <si>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</si>
  <si>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</si>
  <si>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</si>
  <si>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</si>
  <si>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</si>
  <si>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</si>
  <si>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</si>
  <si>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</si>
  <si>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</si>
  <si>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</si>
  <si>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</si>
  <si>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</si>
  <si>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</si>
  <si>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</si>
  <si>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</si>
  <si>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</si>
  <si>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</si>
  <si>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</si>
  <si>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</si>
  <si>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</si>
  <si>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</si>
  <si>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</si>
  <si>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</si>
  <si>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</si>
  <si>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</si>
  <si>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</si>
  <si>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</si>
  <si>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</si>
  <si>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</si>
  <si>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</si>
  <si>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</si>
  <si>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</si>
  <si>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</si>
  <si>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</si>
  <si>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</si>
  <si>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</si>
  <si>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</si>
  <si>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</si>
  <si>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</si>
  <si>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</si>
  <si>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</si>
  <si>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</si>
  <si>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</si>
  <si>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</si>
  <si>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</si>
  <si>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</si>
  <si>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</si>
  <si>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</si>
  <si>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</si>
  <si>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</si>
  <si>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</si>
  <si>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</si>
  <si>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</si>
  <si>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</si>
  <si>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</si>
  <si>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</si>
  <si>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</si>
  <si>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</si>
  <si>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</si>
  <si>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</si>
  <si>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</si>
  <si>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</si>
  <si>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</si>
  <si>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</si>
  <si>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</si>
  <si>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</si>
  <si>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</si>
  <si>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</si>
  <si>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</si>
  <si>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</si>
  <si>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</si>
  <si>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</si>
  <si>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</si>
  <si>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</si>
  <si>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</si>
  <si>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</si>
  <si>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</si>
  <si>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</si>
  <si>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</si>
  <si>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</si>
  <si>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</si>
  <si>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</si>
  <si>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</si>
  <si>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</si>
  <si>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</si>
  <si>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</si>
  <si>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</si>
  <si>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</si>
  <si>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</si>
  <si>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</si>
  <si>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</si>
  <si>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</si>
  <si>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</si>
  <si>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</si>
  <si>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</si>
  <si>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</si>
  <si>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</si>
  <si>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</si>
  <si>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</si>
  <si>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</si>
  <si>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</si>
  <si>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</si>
  <si>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</si>
  <si>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</si>
  <si>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</si>
  <si>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</si>
  <si>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</si>
  <si>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</si>
  <si>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</si>
  <si>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</si>
  <si>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</si>
  <si>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</si>
  <si>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</si>
  <si>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</si>
  <si>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</si>
  <si>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</si>
  <si>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</si>
  <si>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</si>
  <si>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</si>
  <si>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</si>
  <si>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</si>
  <si>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</si>
  <si>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</si>
  <si>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</si>
  <si>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</si>
  <si>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</si>
  <si>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</si>
  <si>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</si>
  <si>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</si>
  <si>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</si>
  <si>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</si>
  <si>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</si>
  <si>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</si>
  <si>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</si>
  <si>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</si>
  <si>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</si>
  <si>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</si>
  <si>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</si>
  <si>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</si>
  <si>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</si>
  <si>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</si>
  <si>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</si>
  <si>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</si>
  <si>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</si>
  <si>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</si>
  <si>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</si>
  <si>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</si>
  <si>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</si>
  <si>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</si>
  <si>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</si>
  <si>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</si>
  <si>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</si>
  <si>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</si>
  <si>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</si>
  <si>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</si>
  <si>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</si>
  <si>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</si>
  <si>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</si>
  <si>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</si>
  <si>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</si>
  <si>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</si>
  <si>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</si>
  <si>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</si>
  <si>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</si>
  <si>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</si>
  <si>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</si>
  <si>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</si>
  <si>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</si>
  <si>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</si>
  <si>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</si>
  <si>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</si>
  <si>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</si>
  <si>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</si>
  <si>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</si>
  <si>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</si>
  <si>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</si>
  <si>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</si>
  <si>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</si>
  <si>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</si>
  <si>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</si>
  <si>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</si>
  <si>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</si>
  <si>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</si>
  <si>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</si>
  <si>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</si>
  <si>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</si>
  <si>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</si>
  <si>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</si>
  <si>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</si>
  <si>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</si>
  <si>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</si>
  <si>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</si>
  <si>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</si>
  <si>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</si>
  <si>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</si>
  <si>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</si>
  <si>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</si>
  <si>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</si>
  <si>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</si>
  <si>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</si>
  <si>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</si>
  <si>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</si>
  <si>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</si>
  <si>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</si>
  <si>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</si>
  <si>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</si>
  <si>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</si>
  <si>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</si>
  <si>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</si>
  <si>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</si>
  <si>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</si>
  <si>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</si>
  <si>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</si>
  <si>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</si>
  <si>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</si>
  <si>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</si>
  <si>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</si>
  <si>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</si>
  <si>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</si>
  <si>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</si>
  <si>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</si>
  <si>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</si>
  <si>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</si>
  <si>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</si>
  <si>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</si>
  <si>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</si>
  <si>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</si>
  <si>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</si>
  <si>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</si>
  <si>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</si>
  <si>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</si>
  <si>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</si>
  <si>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</si>
  <si>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</si>
  <si>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</si>
  <si>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</si>
  <si>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</si>
  <si>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</si>
  <si>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</si>
  <si>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</si>
  <si>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</si>
  <si>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</si>
  <si>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</si>
  <si>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</si>
  <si>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</si>
  <si>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</si>
  <si>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</si>
  <si>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</si>
  <si>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</si>
  <si>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</si>
  <si>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</si>
  <si>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</si>
  <si>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</si>
  <si>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</si>
  <si>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</si>
  <si>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</si>
  <si>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</si>
  <si>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</si>
  <si>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</si>
  <si>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</si>
  <si>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</si>
  <si>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</si>
  <si>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</si>
  <si>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</si>
  <si>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</si>
  <si>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</si>
  <si>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</si>
  <si>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</si>
  <si>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</si>
  <si>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</si>
  <si>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</si>
  <si>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</si>
  <si>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</si>
  <si>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</si>
  <si>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</si>
  <si>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</si>
  <si>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</si>
  <si>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</si>
  <si>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</si>
  <si>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</si>
  <si>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</si>
  <si>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</si>
  <si>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</si>
  <si>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</si>
  <si>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</si>
  <si>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</si>
  <si>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</si>
  <si>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</si>
  <si>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</si>
  <si>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</si>
  <si>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</si>
  <si>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</si>
  <si>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</si>
  <si>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</si>
  <si>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</si>
  <si>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</si>
  <si>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</si>
  <si>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</si>
  <si>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</si>
  <si>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</si>
  <si>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</si>
  <si>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</si>
  <si>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</si>
  <si>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</si>
  <si>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</si>
  <si>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</si>
  <si>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</si>
  <si>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</si>
  <si>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</si>
  <si>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</si>
  <si>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</si>
  <si>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</si>
  <si>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</si>
  <si>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</si>
  <si>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</si>
  <si>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</si>
  <si>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</si>
  <si>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</si>
  <si>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</si>
  <si>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</si>
  <si>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</si>
  <si>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</si>
  <si>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</si>
  <si>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</si>
  <si>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</si>
  <si>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</si>
  <si>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</si>
  <si>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</si>
  <si>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</si>
  <si>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</si>
  <si>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</si>
  <si>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</si>
  <si>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</si>
  <si>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</si>
  <si>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</si>
  <si>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</si>
  <si>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</si>
  <si>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</si>
  <si>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</si>
  <si>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</si>
  <si>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</si>
  <si>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</si>
  <si>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</si>
  <si>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</si>
  <si>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</si>
  <si>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</si>
  <si>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</si>
  <si>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</si>
  <si>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</si>
  <si>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</si>
  <si>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</si>
  <si>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</si>
  <si>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</si>
  <si>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</si>
  <si>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</si>
  <si>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</si>
  <si>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</si>
  <si>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</si>
  <si>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</si>
  <si>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</si>
  <si>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</si>
  <si>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</si>
  <si>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</si>
  <si>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</si>
  <si>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</si>
  <si>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</si>
  <si>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</si>
  <si>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</si>
  <si>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</si>
  <si>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</si>
  <si>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</si>
  <si>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</si>
  <si>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</si>
  <si>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</si>
  <si>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</si>
  <si>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</si>
  <si>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</si>
  <si>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</si>
  <si>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</si>
  <si>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</si>
  <si>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</si>
  <si>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</si>
  <si>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</si>
  <si>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</si>
  <si>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</si>
  <si>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</si>
  <si>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</si>
  <si>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</si>
  <si>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</si>
  <si>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</si>
  <si>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</si>
  <si>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</si>
  <si>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</si>
  <si>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</si>
  <si>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</si>
  <si>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</si>
  <si>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</si>
  <si>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</si>
  <si>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</si>
  <si>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</si>
  <si>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</si>
  <si>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</si>
  <si>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</si>
  <si>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</si>
  <si>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</si>
  <si>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</si>
  <si>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</si>
  <si>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</si>
  <si>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</si>
  <si>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</si>
  <si>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</si>
  <si>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</si>
  <si>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</si>
  <si>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</si>
  <si>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</si>
  <si>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</si>
  <si>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</si>
  <si>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</si>
  <si>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</si>
  <si>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</si>
  <si>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</si>
  <si>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</si>
  <si>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</si>
  <si>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</si>
  <si>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</si>
  <si>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</si>
  <si>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</si>
  <si>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</si>
  <si>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</si>
  <si>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</si>
  <si>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</si>
  <si>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</si>
  <si>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</si>
  <si>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</si>
  <si>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</si>
  <si>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</si>
  <si>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</si>
  <si>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</si>
  <si>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</si>
  <si>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</si>
  <si>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</si>
  <si>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</si>
  <si>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</si>
  <si>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</si>
  <si>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</si>
  <si>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</si>
  <si>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</si>
  <si>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</si>
  <si>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</si>
  <si>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</si>
  <si>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</si>
  <si>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</si>
  <si>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</si>
  <si>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</si>
  <si>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</si>
  <si>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</si>
  <si>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</si>
  <si>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</si>
  <si>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</si>
  <si>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</si>
  <si>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</si>
  <si>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</si>
  <si>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</si>
  <si>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</si>
  <si>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</si>
  <si>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</si>
  <si>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</si>
  <si>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</si>
  <si>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</si>
  <si>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</si>
  <si>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</si>
  <si>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</si>
  <si>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</si>
  <si>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</si>
  <si>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</si>
  <si>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</si>
  <si>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</si>
  <si>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</si>
  <si>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</si>
  <si>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</si>
  <si>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</si>
  <si>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</si>
  <si>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</si>
  <si>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</si>
  <si>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</si>
  <si>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</si>
  <si>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</si>
  <si>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</si>
  <si>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</si>
  <si>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</si>
  <si>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</si>
  <si>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</si>
  <si>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</si>
  <si>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</si>
  <si>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</si>
  <si>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</si>
  <si>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</si>
  <si>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</si>
  <si>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</si>
  <si>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</si>
  <si>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</si>
  <si>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</si>
  <si>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</si>
  <si>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</si>
  <si>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</si>
  <si>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</si>
  <si>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</si>
  <si>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</si>
  <si>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</si>
  <si>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</si>
  <si>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</si>
  <si>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</si>
  <si>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</si>
  <si>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</si>
  <si>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</si>
  <si>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</si>
  <si>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</si>
  <si>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</si>
  <si>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</si>
  <si>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</si>
  <si>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</si>
  <si>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</si>
  <si>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</si>
  <si>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</si>
  <si>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</si>
  <si>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</si>
  <si>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</si>
  <si>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</si>
  <si>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</si>
  <si>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</si>
  <si>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</si>
  <si>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</si>
  <si>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</si>
  <si>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</si>
  <si>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</si>
  <si>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</si>
  <si>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</si>
  <si>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</si>
  <si>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</si>
  <si>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</si>
  <si>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</si>
  <si>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</si>
  <si>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</si>
  <si>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</si>
  <si>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</si>
  <si>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</si>
  <si>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</si>
  <si>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</si>
  <si>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</si>
  <si>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</si>
  <si>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</si>
  <si>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</si>
  <si>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</si>
  <si>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</si>
  <si>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</si>
  <si>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</si>
  <si>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</si>
  <si>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</si>
  <si>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</si>
  <si>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</si>
  <si>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</si>
  <si>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</si>
  <si>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</si>
  <si>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</si>
  <si>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</si>
  <si>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</si>
  <si>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</si>
  <si>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</si>
  <si>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</si>
  <si>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</si>
  <si>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</si>
  <si>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</si>
  <si>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</si>
  <si>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</si>
  <si>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</si>
  <si>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</si>
  <si>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</si>
  <si>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</si>
  <si>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</si>
  <si>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</si>
  <si>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</si>
  <si>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</si>
  <si>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</si>
  <si>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</si>
  <si>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</si>
  <si>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</si>
  <si>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</si>
  <si>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</si>
  <si>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</si>
  <si>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</si>
  <si>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</si>
  <si>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</si>
  <si>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</si>
  <si>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</si>
  <si>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</si>
  <si>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</si>
  <si>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</si>
  <si>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</si>
  <si>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</si>
  <si>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</si>
  <si>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</si>
  <si>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</si>
  <si>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</si>
  <si>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</si>
  <si>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</si>
  <si>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</si>
  <si>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</si>
  <si>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</si>
  <si>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</si>
  <si>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</si>
  <si>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</si>
  <si>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</si>
  <si>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</si>
  <si>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</si>
  <si>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</si>
  <si>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</si>
  <si>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</si>
  <si>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</si>
  <si>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</si>
  <si>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</si>
  <si>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</si>
  <si>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</si>
  <si>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</si>
  <si>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</si>
  <si>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</si>
  <si>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</si>
  <si>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</si>
  <si>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</si>
  <si>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</si>
  <si>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</si>
  <si>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</si>
  <si>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</si>
  <si>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</si>
  <si>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</si>
  <si>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</si>
  <si>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</si>
  <si>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</si>
  <si>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</si>
  <si>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</si>
  <si>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</si>
  <si>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</si>
  <si>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</si>
  <si>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</si>
  <si>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</si>
  <si>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</si>
  <si>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</si>
  <si>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</si>
  <si>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</si>
  <si>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</si>
  <si>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</si>
  <si>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</si>
  <si>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</si>
  <si>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</si>
  <si>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</si>
  <si>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</si>
  <si>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</si>
  <si>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</si>
  <si>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</si>
  <si>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</si>
  <si>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</si>
  <si>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</si>
  <si>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</si>
  <si>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</si>
  <si>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</si>
  <si>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</si>
  <si>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</si>
  <si>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</si>
  <si>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</si>
  <si>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</si>
  <si>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</si>
  <si>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</si>
  <si>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</si>
  <si>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</si>
  <si>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</si>
  <si>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</si>
  <si>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</si>
  <si>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</si>
  <si>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</si>
  <si>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</si>
  <si>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</si>
  <si>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</si>
  <si>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</si>
  <si>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</si>
  <si>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</si>
  <si>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</si>
  <si>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</si>
  <si>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</si>
  <si>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</si>
  <si>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</si>
  <si>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</si>
  <si>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</si>
  <si>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</si>
  <si>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</si>
  <si>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</si>
  <si>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</si>
  <si>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</si>
  <si>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</si>
  <si>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</si>
  <si>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</si>
  <si>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</si>
  <si>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</si>
  <si>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</si>
  <si>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</si>
  <si>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</si>
  <si>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</si>
  <si>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</si>
  <si>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</si>
  <si>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</si>
  <si>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</si>
  <si>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</si>
  <si>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</si>
  <si>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</si>
  <si>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</si>
  <si>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</si>
  <si>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</si>
  <si>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</si>
  <si>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</si>
  <si>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</si>
  <si>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</si>
  <si>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</si>
  <si>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</si>
  <si>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</si>
  <si>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</si>
  <si>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</si>
  <si>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</si>
  <si>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</si>
  <si>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</si>
  <si>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</si>
  <si>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</si>
  <si>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</si>
  <si>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</si>
  <si>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</si>
  <si>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</si>
  <si>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</si>
  <si>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</si>
  <si>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</si>
  <si>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</si>
  <si>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</si>
  <si>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</si>
  <si>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</si>
  <si>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</si>
  <si>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</si>
  <si>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</si>
  <si>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</si>
  <si>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</si>
  <si>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</si>
  <si>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</si>
  <si>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</si>
  <si>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</si>
  <si>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</si>
  <si>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</si>
  <si>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</si>
  <si>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</si>
  <si>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</si>
  <si>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</si>
  <si>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</si>
  <si>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</si>
  <si>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</si>
  <si>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</si>
  <si>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</si>
  <si>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</si>
  <si>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</si>
  <si>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</si>
  <si>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</si>
  <si>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</si>
  <si>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</si>
  <si>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</si>
  <si>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</si>
  <si>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</si>
  <si>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</si>
  <si>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</si>
  <si>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</si>
  <si>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</si>
  <si>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</si>
  <si>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</si>
  <si>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</si>
  <si>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</si>
  <si>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</si>
  <si>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</si>
  <si>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</si>
  <si>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</si>
  <si>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</si>
  <si>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</si>
  <si>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</si>
  <si>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</si>
  <si>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</si>
  <si>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</si>
  <si>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</si>
  <si>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</si>
  <si>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</si>
  <si>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</si>
  <si>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</si>
  <si>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</si>
  <si>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</si>
  <si>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</si>
  <si>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</si>
  <si>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</si>
  <si>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</si>
  <si>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</si>
  <si>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</si>
  <si>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</si>
  <si>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</si>
  <si>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</si>
  <si>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</si>
  <si>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</si>
  <si>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</si>
  <si>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</si>
  <si>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</si>
  <si>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</si>
  <si>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</si>
  <si>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</si>
  <si>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</si>
  <si>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</si>
  <si>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</si>
  <si>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</si>
  <si>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</si>
  <si>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</si>
  <si>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</si>
  <si>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</si>
  <si>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</si>
  <si>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</si>
  <si>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</si>
  <si>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</si>
  <si>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</si>
  <si>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</si>
  <si>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</si>
  <si>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</si>
  <si>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</si>
  <si>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</si>
  <si>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</si>
  <si>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</si>
  <si>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</si>
  <si>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</si>
  <si>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</si>
  <si>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</si>
  <si>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</si>
  <si>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</si>
  <si>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</si>
  <si>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</si>
  <si>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</si>
  <si>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</si>
  <si>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</si>
  <si>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</si>
  <si>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</si>
  <si>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</si>
  <si>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</si>
  <si>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</si>
  <si>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</si>
  <si>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</si>
  <si>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</si>
  <si>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</si>
  <si>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</si>
  <si>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</si>
  <si>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</si>
  <si>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</si>
  <si>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</si>
  <si>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</si>
  <si>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</si>
  <si>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</si>
  <si>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</si>
  <si>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</si>
  <si>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</si>
  <si>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</si>
  <si>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</si>
  <si>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</si>
  <si>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</si>
  <si>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</si>
  <si>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</si>
  <si>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</si>
  <si>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</si>
  <si>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</si>
  <si>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</si>
  <si>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</si>
  <si>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</si>
  <si>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</si>
  <si>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</si>
  <si>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</si>
  <si>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</si>
  <si>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</si>
  <si>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</si>
  <si>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</si>
  <si>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</si>
  <si>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</si>
  <si>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</si>
  <si>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</si>
  <si>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</si>
  <si>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</si>
  <si>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</si>
  <si>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</si>
  <si>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</si>
  <si>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</si>
  <si>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</si>
  <si>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</si>
  <si>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</si>
  <si>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</si>
  <si>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</si>
  <si>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</si>
  <si>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</si>
  <si>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</si>
  <si>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</si>
  <si>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</si>
  <si>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</si>
  <si>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</si>
  <si>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</si>
  <si>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</si>
  <si>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</si>
  <si>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</si>
  <si>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</si>
  <si>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</si>
  <si>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</si>
  <si>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</si>
  <si>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</si>
  <si>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</si>
  <si>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</si>
  <si>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</si>
  <si>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</si>
  <si>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</si>
  <si>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</si>
  <si>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</si>
  <si>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</si>
  <si>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</si>
  <si>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</si>
  <si>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</si>
  <si>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</si>
  <si>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</si>
  <si>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</si>
  <si>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</si>
  <si>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</si>
  <si>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</si>
  <si>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</si>
  <si>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</si>
  <si>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</si>
  <si>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</si>
  <si>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</si>
  <si>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</si>
  <si>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</si>
  <si>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</si>
  <si>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</si>
  <si>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</si>
  <si>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</si>
  <si>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</si>
  <si>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</si>
  <si>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</si>
  <si>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</si>
  <si>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</si>
  <si>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</si>
  <si>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</si>
  <si>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</si>
  <si>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</si>
  <si>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</si>
  <si>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</si>
  <si>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</si>
  <si>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</si>
  <si>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</si>
  <si>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</si>
  <si>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</si>
  <si>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</si>
  <si>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</si>
  <si>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</si>
  <si>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</si>
  <si>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</si>
  <si>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</si>
  <si>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</si>
  <si>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</si>
  <si>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</si>
  <si>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</si>
  <si>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</si>
  <si>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</si>
  <si>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</si>
  <si>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</si>
  <si>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</si>
  <si>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</si>
  <si>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</si>
  <si>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</si>
  <si>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</si>
  <si>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</si>
  <si>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</si>
  <si>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</si>
  <si>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</si>
  <si>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</si>
  <si>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</si>
  <si>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</si>
  <si>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</si>
  <si>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</si>
  <si>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</si>
  <si>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</si>
  <si>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</si>
  <si>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</si>
  <si>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</si>
  <si>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</si>
  <si>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</si>
  <si>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</si>
  <si>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</si>
  <si>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</si>
  <si>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</si>
  <si>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</si>
  <si>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</si>
  <si>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</si>
  <si>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</si>
  <si>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</si>
  <si>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</si>
  <si>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</si>
  <si>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</si>
  <si>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</si>
  <si>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</si>
  <si>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</si>
  <si>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</si>
  <si>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</si>
  <si>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</si>
  <si>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</si>
  <si>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</si>
  <si>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</si>
  <si>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</si>
  <si>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</si>
  <si>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</si>
  <si>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</si>
  <si>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</si>
  <si>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</si>
  <si>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</si>
  <si>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</si>
  <si>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</si>
  <si>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</si>
  <si>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</si>
  <si>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</si>
  <si>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</si>
  <si>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</si>
  <si>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</si>
  <si>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</si>
  <si>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</si>
  <si>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</si>
  <si>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</si>
  <si>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</si>
  <si>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</si>
  <si>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</si>
  <si>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</si>
  <si>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</si>
  <si>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</si>
  <si>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</si>
  <si>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</si>
  <si>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</si>
  <si>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</si>
  <si>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</si>
  <si>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</si>
  <si>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</si>
  <si>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</si>
  <si>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</si>
  <si>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</si>
  <si>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</si>
  <si>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</si>
  <si>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</si>
  <si>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</si>
  <si>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</si>
  <si>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</si>
  <si>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</si>
  <si>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</si>
  <si>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</si>
  <si>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</si>
  <si>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</si>
  <si>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</si>
  <si>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</si>
  <si>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</si>
  <si>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</si>
  <si>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</si>
  <si>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</si>
  <si>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</si>
  <si>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</si>
  <si>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</si>
  <si>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</si>
  <si>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</si>
  <si>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</si>
  <si>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</si>
  <si>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</si>
  <si>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</si>
  <si>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</si>
  <si>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</si>
  <si>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</si>
  <si>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</si>
  <si>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</si>
  <si>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</si>
  <si>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</si>
  <si>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</si>
  <si>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</si>
  <si>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</si>
  <si>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</si>
  <si>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</si>
  <si>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</si>
  <si>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</si>
  <si>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</si>
  <si>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</si>
  <si>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</si>
  <si>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</si>
  <si>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</si>
  <si>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</si>
  <si>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</si>
  <si>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</si>
  <si>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</si>
  <si>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</si>
  <si>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</si>
  <si>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</si>
  <si>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</si>
  <si>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</si>
  <si>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</si>
  <si>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</si>
  <si>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</si>
  <si>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</si>
  <si>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</si>
  <si>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</si>
  <si>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</si>
  <si>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</si>
  <si>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</si>
  <si>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</si>
  <si>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</si>
  <si>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</si>
  <si>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</si>
  <si>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</si>
  <si>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</si>
  <si>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</si>
  <si>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</si>
  <si>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</si>
  <si>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</si>
  <si>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</si>
  <si>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</si>
  <si>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</si>
  <si>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</si>
  <si>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</si>
  <si>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</si>
  <si>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</si>
  <si>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</si>
  <si>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</si>
  <si>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</si>
  <si>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</si>
  <si>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</si>
  <si>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</si>
  <si>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</si>
  <si>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</si>
  <si>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</si>
  <si>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</si>
  <si>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</si>
  <si>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</si>
  <si>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</si>
  <si>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</si>
  <si>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</si>
  <si>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</si>
  <si>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</si>
  <si>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</si>
  <si>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</si>
  <si>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</si>
  <si>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</si>
  <si>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</si>
  <si>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</si>
  <si>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</si>
  <si>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</si>
  <si>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</si>
  <si>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</si>
  <si>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</si>
  <si>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</si>
  <si>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</si>
  <si>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</si>
  <si>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</si>
  <si>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</si>
  <si>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</si>
  <si>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</si>
  <si>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</si>
  <si>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</si>
  <si>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</si>
  <si>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</si>
  <si>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</si>
  <si>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</si>
  <si>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</si>
  <si>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</si>
  <si>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</si>
  <si>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</si>
  <si>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</si>
  <si>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</si>
  <si>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</si>
  <si>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</si>
  <si>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</si>
  <si>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</si>
  <si>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</si>
  <si>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</si>
  <si>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</si>
  <si>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</si>
  <si>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</si>
  <si>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</si>
  <si>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</si>
  <si>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</si>
  <si>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</si>
  <si>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</si>
  <si>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</si>
  <si>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</si>
  <si>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</si>
  <si>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</si>
  <si>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</si>
  <si>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</si>
  <si>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</si>
  <si>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</si>
  <si>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</si>
  <si>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</si>
  <si>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</si>
  <si>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</si>
  <si>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</si>
  <si>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</si>
  <si>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</si>
  <si>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</si>
  <si>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</si>
  <si>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</si>
  <si>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</si>
  <si>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</si>
  <si>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</si>
  <si>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</si>
  <si>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</si>
  <si>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</si>
  <si>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</si>
  <si>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</si>
  <si>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</si>
  <si>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</si>
  <si>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</si>
  <si>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</si>
  <si>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</si>
  <si>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</si>
  <si>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</si>
  <si>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</si>
  <si>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</si>
  <si>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</si>
  <si>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</si>
  <si>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</si>
  <si>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</si>
  <si>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</si>
  <si>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</si>
  <si>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</si>
  <si>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</si>
  <si>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</si>
  <si>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</si>
  <si>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</si>
  <si>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</si>
  <si>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</si>
  <si>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</si>
  <si>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</si>
  <si>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</si>
  <si>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</si>
  <si>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</si>
  <si>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</si>
  <si>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</si>
  <si>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</si>
  <si>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</si>
  <si>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</si>
  <si>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</si>
  <si>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</si>
  <si>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</si>
  <si>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</si>
  <si>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</si>
  <si>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</si>
  <si>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</si>
  <si>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</si>
  <si>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</si>
  <si>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</si>
  <si>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</si>
  <si>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</si>
  <si>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</si>
  <si>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</si>
  <si>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</si>
  <si>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</si>
  <si>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</si>
  <si>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</si>
  <si>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</si>
  <si>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</si>
  <si>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</si>
  <si>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</si>
  <si>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</si>
  <si>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</si>
  <si>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</si>
  <si>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</si>
  <si>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</si>
  <si>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</si>
  <si>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</si>
  <si>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</si>
  <si>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</si>
  <si>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</si>
  <si>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</si>
  <si>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</si>
  <si>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</si>
  <si>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</si>
  <si>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</si>
  <si>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</si>
  <si>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</si>
  <si>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</si>
  <si>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</si>
  <si>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</si>
  <si>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</si>
  <si>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</si>
  <si>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</si>
  <si>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</si>
  <si>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</si>
  <si>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</si>
  <si>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</si>
  <si>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</si>
  <si>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</si>
  <si>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</si>
  <si>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</si>
  <si>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</si>
  <si>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</si>
  <si>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</si>
  <si>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</si>
  <si>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</si>
  <si>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</si>
  <si>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</si>
  <si>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</si>
  <si>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</si>
  <si>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</si>
  <si>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</si>
  <si>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</si>
  <si>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</si>
  <si>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</si>
  <si>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</si>
  <si>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</si>
  <si>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</si>
  <si>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</si>
  <si>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</si>
  <si>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</si>
  <si>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</si>
  <si>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</si>
  <si>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</si>
  <si>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</si>
  <si>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</si>
  <si>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</si>
  <si>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</si>
  <si>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</si>
  <si>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</si>
  <si>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</si>
  <si>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</si>
  <si>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</si>
  <si>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</si>
  <si>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</si>
  <si>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</si>
  <si>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</si>
  <si>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</si>
  <si>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</si>
  <si>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</si>
  <si>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</si>
  <si>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</si>
  <si>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</si>
  <si>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</si>
  <si>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</si>
  <si>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</si>
  <si>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</si>
  <si>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</si>
  <si>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</si>
  <si>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</si>
  <si>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</si>
  <si>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</si>
  <si>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</si>
  <si>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</si>
  <si>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</si>
  <si>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</si>
  <si>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</si>
  <si>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</si>
  <si>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</si>
  <si>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</si>
  <si>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</si>
  <si>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</si>
  <si>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</si>
  <si>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</si>
  <si>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</si>
  <si>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</si>
  <si>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</si>
  <si>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</si>
  <si>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</si>
  <si>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</si>
  <si>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</si>
  <si>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</si>
  <si>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</si>
  <si>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</si>
  <si>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</si>
  <si>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</si>
  <si>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</si>
  <si>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</si>
  <si>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</si>
  <si>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</si>
  <si>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</si>
  <si>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</si>
  <si>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</si>
  <si>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</si>
  <si>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</si>
  <si>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</si>
  <si>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</si>
  <si>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</si>
  <si>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</si>
  <si>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</si>
  <si>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</si>
  <si>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</si>
  <si>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</si>
  <si>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</si>
  <si>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</si>
  <si>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</si>
  <si>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</si>
  <si>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</si>
  <si>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</si>
  <si>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</si>
  <si>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</si>
  <si>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</si>
  <si>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</si>
  <si>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</si>
  <si>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</si>
  <si>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</si>
  <si>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</si>
  <si>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</si>
  <si>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</si>
  <si>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</si>
  <si>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</si>
  <si>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</si>
  <si>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</si>
  <si>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</si>
  <si>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</si>
  <si>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</si>
  <si>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</si>
  <si>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</si>
  <si>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</si>
  <si>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</si>
  <si>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</si>
  <si>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</si>
  <si>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</si>
  <si>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</si>
  <si>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</si>
  <si>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</si>
  <si>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</si>
  <si>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</si>
  <si>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</si>
  <si>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</si>
  <si>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</si>
  <si>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</si>
  <si>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</si>
  <si>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</si>
  <si>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</si>
  <si>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</si>
  <si>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</si>
  <si>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</si>
  <si>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</si>
  <si>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</si>
  <si>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</si>
  <si>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</si>
  <si>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</si>
  <si>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</si>
  <si>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</si>
  <si>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</si>
  <si>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</si>
  <si>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</si>
  <si>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</si>
  <si>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</si>
  <si>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</si>
  <si>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</si>
  <si>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</si>
  <si>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</si>
  <si>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</si>
  <si>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</si>
  <si>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</si>
  <si>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</si>
  <si>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</si>
  <si>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</si>
  <si>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</si>
  <si>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</si>
  <si>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</si>
  <si>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</si>
  <si>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</si>
  <si>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</si>
  <si>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</si>
  <si>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</si>
  <si>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</si>
  <si>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</si>
  <si>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</si>
  <si>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</si>
  <si>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</si>
  <si>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</si>
  <si>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</si>
  <si>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</si>
  <si>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</si>
  <si>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</si>
  <si>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</si>
  <si>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</si>
  <si>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</si>
  <si>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</si>
  <si>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</si>
  <si>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</si>
  <si>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</si>
  <si>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</si>
  <si>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</si>
  <si>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</si>
  <si>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</si>
  <si>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</si>
  <si>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</si>
  <si>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</si>
  <si>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</si>
  <si>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</si>
  <si>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</si>
  <si>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</si>
  <si>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</si>
  <si>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</si>
  <si>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</si>
  <si>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</si>
  <si>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</si>
  <si>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</si>
  <si>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</si>
  <si>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</si>
  <si>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</si>
  <si>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</si>
  <si>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</si>
  <si>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</si>
  <si>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</si>
  <si>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</si>
  <si>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</si>
  <si>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</si>
  <si>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</si>
  <si>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</si>
  <si>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</si>
  <si>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</si>
  <si>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</si>
  <si>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</si>
  <si>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</si>
  <si>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</si>
  <si>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</si>
  <si>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</si>
  <si>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</si>
  <si>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</si>
  <si>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</si>
  <si>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</si>
  <si>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</si>
  <si>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</si>
  <si>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</si>
  <si>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</si>
  <si>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</si>
  <si>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</si>
  <si>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</si>
  <si>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</si>
  <si>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</si>
  <si>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</si>
  <si>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</si>
  <si>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</si>
  <si>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</si>
  <si>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</si>
  <si>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</si>
  <si>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</si>
  <si>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</si>
  <si>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</si>
  <si>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</si>
  <si>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</si>
  <si>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</si>
  <si>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</si>
  <si>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</si>
  <si>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</si>
  <si>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</si>
  <si>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</si>
  <si>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</si>
  <si>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</si>
  <si>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</si>
  <si>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</si>
  <si>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</si>
  <si>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</si>
  <si>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</si>
  <si>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</si>
  <si>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</si>
  <si>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</si>
  <si>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</si>
  <si>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</si>
  <si>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</si>
  <si>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</si>
  <si>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</si>
  <si>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</si>
  <si>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</si>
  <si>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</si>
  <si>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</si>
  <si>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</si>
  <si>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</si>
  <si>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</si>
  <si>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</si>
  <si>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</si>
  <si>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</si>
  <si>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</si>
  <si>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</si>
  <si>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</si>
  <si>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</si>
  <si>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</si>
  <si>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</si>
  <si>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</si>
  <si>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</si>
  <si>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</si>
  <si>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</si>
  <si>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</si>
  <si>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</si>
  <si>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</si>
  <si>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</si>
  <si>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</si>
  <si>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</si>
  <si>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</si>
  <si>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</si>
  <si>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</si>
  <si>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</si>
  <si>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</si>
  <si>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</si>
  <si>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</si>
  <si>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</si>
  <si>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</si>
  <si>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</si>
  <si>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</si>
  <si>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</si>
  <si>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</si>
  <si>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</si>
  <si>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</si>
  <si>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</si>
  <si>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</si>
  <si>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</si>
  <si>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</si>
  <si>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</si>
  <si>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</si>
  <si>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</si>
  <si>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</si>
  <si>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</si>
  <si>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</si>
  <si>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</si>
  <si>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</si>
  <si>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</si>
  <si>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</si>
  <si>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</si>
  <si>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</si>
  <si>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</si>
  <si>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</si>
  <si>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</si>
  <si>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</si>
  <si>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</si>
  <si>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</si>
  <si>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</si>
  <si>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</si>
  <si>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</si>
  <si>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</si>
  <si>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</si>
  <si>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</si>
  <si>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</si>
  <si>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</si>
  <si>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</si>
  <si>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</si>
  <si>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</si>
  <si>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</si>
  <si>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</si>
  <si>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</si>
  <si>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</si>
  <si>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</si>
  <si>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</si>
  <si>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</si>
  <si>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</si>
  <si>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</si>
  <si>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</si>
  <si>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</si>
  <si>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</si>
  <si>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</si>
  <si>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</si>
  <si>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</si>
  <si>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</si>
  <si>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</si>
  <si>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</si>
  <si>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</si>
  <si>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</si>
  <si>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</si>
  <si>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</si>
  <si>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</si>
  <si>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</si>
  <si>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</si>
  <si>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</si>
  <si>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</si>
  <si>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</si>
  <si>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</si>
  <si>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</si>
  <si>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</si>
  <si>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</si>
  <si>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</si>
  <si>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</si>
  <si>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</si>
  <si>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</si>
  <si>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</si>
  <si>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</si>
  <si>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</si>
  <si>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</si>
  <si>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</si>
  <si>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</si>
  <si>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</si>
  <si>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</si>
  <si>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</si>
  <si>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</si>
  <si>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</si>
  <si>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</si>
  <si>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</si>
  <si>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</si>
  <si>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</si>
  <si>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</si>
  <si>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</si>
  <si>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</si>
  <si>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</si>
  <si>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</si>
  <si>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</si>
  <si>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</si>
  <si>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</si>
  <si>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</si>
  <si>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</si>
  <si>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</si>
  <si>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</si>
  <si>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</si>
  <si>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</si>
  <si>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</si>
  <si>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</si>
  <si>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</si>
  <si>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</si>
  <si>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</si>
  <si>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</si>
  <si>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</si>
  <si>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</si>
  <si>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</si>
  <si>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</si>
  <si>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</si>
  <si>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</si>
  <si>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</si>
  <si>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</si>
  <si>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</si>
  <si>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</si>
  <si>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</si>
  <si>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</si>
  <si>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</si>
  <si>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</si>
  <si>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</si>
  <si>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</si>
  <si>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</si>
  <si>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</si>
  <si>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</si>
  <si>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</si>
  <si>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</si>
  <si>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</si>
  <si>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</si>
  <si>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</si>
  <si>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</si>
  <si>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</si>
  <si>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</si>
  <si>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</si>
  <si>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</si>
  <si>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</si>
  <si>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</si>
  <si>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</si>
  <si>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</si>
  <si>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</si>
  <si>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</si>
  <si>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</si>
  <si>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</si>
  <si>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</si>
  <si>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</si>
  <si>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</si>
  <si>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</si>
  <si>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</si>
  <si>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</si>
  <si>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</si>
  <si>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</si>
  <si>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</si>
  <si>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</si>
  <si>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</si>
  <si>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</si>
  <si>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</si>
  <si>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</si>
  <si>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</si>
  <si>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</si>
  <si>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</si>
  <si>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</si>
  <si>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</si>
  <si>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</si>
  <si>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</si>
  <si>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</si>
  <si>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</si>
  <si>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</si>
  <si>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</si>
  <si>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</si>
  <si>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</si>
  <si>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</si>
  <si>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</si>
  <si>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</si>
  <si>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</si>
  <si>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</si>
  <si>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</si>
  <si>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</si>
  <si>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</si>
  <si>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</si>
  <si>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</si>
  <si>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</si>
  <si>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</si>
  <si>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</si>
  <si>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</si>
  <si>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</si>
  <si>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</si>
  <si>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</si>
  <si>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</si>
  <si>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</si>
  <si>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</si>
  <si>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</si>
  <si>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</si>
  <si>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</si>
  <si>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</si>
  <si>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</si>
  <si>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</si>
  <si>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</si>
  <si>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</si>
  <si>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</si>
  <si>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</si>
  <si>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</si>
  <si>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</si>
  <si>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</si>
  <si>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</si>
  <si>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</si>
  <si>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</si>
  <si>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</si>
  <si>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</si>
  <si>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</si>
  <si>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</si>
  <si>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</si>
  <si>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</si>
  <si>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</si>
  <si>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</si>
  <si>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</si>
  <si>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</si>
  <si>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</si>
  <si>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</si>
  <si>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</si>
  <si>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</si>
  <si>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</si>
  <si>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</si>
  <si>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</si>
  <si>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</si>
  <si>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</si>
  <si>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</si>
  <si>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</si>
  <si>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</si>
  <si>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</si>
  <si>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</si>
  <si>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</si>
  <si>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</si>
  <si>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</si>
  <si>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</si>
  <si>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</si>
  <si>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</si>
  <si>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</si>
  <si>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</si>
  <si>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</si>
  <si>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</si>
  <si>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</si>
  <si>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</si>
  <si>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</si>
  <si>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</si>
  <si>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</si>
  <si>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</si>
  <si>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</si>
  <si>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</si>
  <si>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</si>
  <si>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</si>
  <si>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</si>
  <si>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</si>
  <si>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</si>
  <si>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</si>
  <si>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</si>
  <si>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</si>
  <si>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</si>
  <si>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</si>
  <si>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</si>
  <si>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</si>
  <si>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</si>
  <si>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</si>
  <si>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</si>
  <si>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</si>
  <si>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</si>
  <si>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</si>
  <si>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</si>
  <si>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</si>
  <si>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</si>
  <si>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</si>
  <si>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</si>
  <si>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</si>
  <si>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</si>
  <si>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</si>
  <si>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</si>
  <si>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</si>
  <si>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</si>
  <si>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</si>
  <si>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</si>
  <si>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</si>
  <si>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</si>
  <si>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</si>
  <si>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</si>
  <si>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</si>
  <si>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</si>
  <si>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</si>
  <si>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</si>
  <si>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</si>
  <si>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</si>
  <si>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</si>
  <si>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</si>
  <si>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</si>
  <si>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</si>
  <si>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</si>
  <si>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</si>
  <si>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</si>
  <si>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</si>
  <si>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</si>
  <si>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</si>
  <si>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</si>
  <si>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</si>
  <si>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</si>
  <si>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</si>
  <si>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</si>
  <si>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</si>
  <si>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</si>
  <si>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</si>
  <si>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</si>
  <si>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</si>
  <si>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</si>
  <si>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</si>
  <si>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</si>
  <si>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</si>
  <si>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</si>
  <si>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</si>
  <si>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</si>
  <si>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</si>
  <si>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</si>
  <si>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</si>
  <si>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</si>
  <si>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</si>
  <si>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</si>
  <si>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</si>
  <si>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</si>
  <si>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</si>
  <si>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</si>
  <si>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</si>
  <si>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</si>
  <si>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</si>
  <si>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</si>
  <si>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</si>
  <si>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</si>
  <si>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</si>
  <si>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</si>
  <si>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</si>
  <si>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</si>
  <si>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</si>
  <si>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</si>
  <si>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</si>
  <si>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</si>
  <si>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</si>
  <si>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</si>
  <si>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</si>
  <si>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</si>
  <si>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</si>
  <si>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</si>
  <si>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</si>
  <si>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</si>
  <si>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</si>
  <si>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</si>
  <si>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</si>
  <si>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</si>
  <si>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</si>
  <si>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</si>
  <si>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</si>
  <si>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</si>
  <si>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</si>
  <si>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</si>
  <si>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</si>
  <si>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</si>
  <si>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</si>
  <si>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</si>
  <si>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</si>
  <si>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</si>
  <si>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</si>
  <si>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</si>
  <si>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</si>
  <si>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</si>
  <si>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</si>
  <si>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</si>
  <si>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</si>
  <si>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</si>
  <si>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</si>
  <si>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</si>
  <si>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</si>
  <si>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</si>
  <si>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</si>
  <si>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</si>
  <si>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</si>
  <si>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</si>
  <si>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</si>
  <si>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</si>
  <si>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</si>
  <si>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</si>
  <si>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</si>
  <si>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</si>
  <si>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</si>
  <si>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</si>
  <si>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</si>
  <si>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</si>
  <si>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</si>
  <si>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</si>
  <si>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</si>
  <si>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</si>
  <si>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</si>
  <si>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</si>
  <si>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</si>
  <si>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</si>
  <si>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</si>
  <si>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</si>
  <si>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</si>
  <si>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</si>
  <si>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</si>
  <si>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</si>
  <si>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</si>
  <si>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</si>
  <si>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</si>
  <si>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</si>
  <si>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</si>
  <si>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</si>
  <si>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</si>
  <si>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</si>
  <si>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</si>
  <si>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</si>
  <si>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</si>
  <si>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</si>
  <si>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</si>
  <si>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</si>
  <si>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</si>
  <si>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</si>
  <si>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</si>
  <si>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</si>
  <si>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</si>
  <si>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</si>
  <si>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</si>
  <si>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</si>
  <si>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</si>
  <si>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</si>
  <si>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</si>
  <si>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</si>
  <si>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</si>
  <si>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</si>
  <si>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</si>
  <si>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</si>
  <si>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</si>
  <si>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</si>
  <si>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</si>
  <si>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</si>
  <si>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</si>
  <si>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</si>
  <si>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</si>
  <si>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</si>
  <si>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</si>
  <si>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</si>
  <si>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</si>
  <si>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</si>
  <si>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</si>
  <si>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</si>
  <si>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</si>
  <si>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</si>
  <si>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</si>
  <si>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</si>
  <si>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</si>
  <si>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</si>
  <si>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</si>
  <si>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</si>
  <si>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</si>
  <si>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</si>
  <si>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</si>
  <si>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</si>
  <si>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</si>
  <si>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</si>
  <si>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</si>
  <si>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</si>
  <si>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</si>
  <si>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</si>
  <si>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</si>
  <si>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</si>
  <si>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</si>
  <si>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</si>
  <si>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</si>
  <si>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</si>
  <si>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</si>
  <si>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</si>
  <si>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</si>
  <si>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</si>
  <si>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</si>
  <si>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</si>
  <si>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</si>
  <si>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</si>
  <si>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</si>
  <si>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</si>
  <si>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</si>
  <si>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</si>
  <si>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</si>
  <si>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</si>
  <si>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</si>
  <si>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</si>
  <si>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</si>
  <si>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</si>
  <si>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</si>
  <si>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</si>
  <si>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</si>
  <si>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</si>
  <si>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</si>
  <si>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</si>
  <si>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</si>
  <si>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</si>
  <si>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</si>
  <si>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</si>
  <si>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</si>
  <si>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</si>
  <si>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</si>
  <si>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</si>
  <si>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</si>
  <si>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</si>
  <si>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</si>
  <si>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</si>
  <si>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</si>
  <si>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</si>
  <si>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</si>
  <si>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</si>
  <si>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</si>
  <si>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</si>
  <si>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</si>
  <si>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</si>
  <si>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</si>
  <si>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</si>
  <si>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</si>
  <si>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</si>
  <si>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</si>
  <si>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</si>
  <si>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</si>
  <si>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</si>
  <si>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</si>
  <si>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</si>
  <si>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</si>
  <si>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</si>
  <si>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</si>
  <si>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</si>
  <si>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</si>
  <si>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</si>
  <si>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</si>
  <si>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</si>
  <si>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</si>
  <si>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</si>
  <si>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</si>
  <si>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</si>
  <si>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</si>
  <si>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</si>
  <si>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</si>
  <si>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</si>
  <si>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</si>
  <si>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</si>
  <si>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</si>
  <si>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</si>
  <si>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</si>
  <si>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</si>
  <si>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</si>
  <si>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</si>
  <si>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</si>
  <si>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</si>
  <si>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</si>
  <si>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</si>
  <si>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</si>
  <si>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</si>
  <si>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</si>
  <si>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</si>
  <si>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</si>
  <si>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</si>
  <si>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</si>
  <si>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</si>
  <si>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</si>
  <si>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</si>
  <si>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</si>
  <si>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</si>
  <si>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</si>
  <si>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</si>
  <si>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</si>
  <si>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</si>
  <si>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</si>
  <si>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</si>
  <si>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</si>
  <si>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</si>
  <si>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</si>
  <si>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</si>
  <si>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</si>
  <si>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</si>
  <si>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</si>
  <si>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</si>
  <si>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</si>
  <si>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</si>
  <si>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</si>
  <si>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</si>
  <si>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</si>
  <si>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</si>
  <si>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</si>
  <si>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</si>
  <si>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</si>
  <si>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</si>
  <si>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</si>
  <si>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</si>
  <si>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</si>
  <si>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</si>
  <si>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</si>
  <si>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</si>
  <si>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</si>
  <si>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</si>
  <si>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</si>
  <si>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</si>
  <si>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</si>
  <si>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</si>
  <si>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</si>
  <si>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</si>
  <si>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</si>
  <si>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</si>
  <si>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</si>
  <si>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</si>
  <si>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</si>
  <si>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</si>
  <si>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</si>
  <si>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</si>
  <si>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</si>
  <si>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</si>
  <si>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</si>
  <si>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</si>
  <si>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</si>
  <si>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</si>
  <si>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</si>
  <si>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</si>
  <si>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</si>
  <si>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</si>
  <si>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</si>
  <si>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</si>
  <si>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</si>
  <si>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</si>
  <si>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</si>
  <si>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</si>
  <si>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</si>
  <si>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</si>
  <si>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</si>
  <si>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</si>
  <si>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</si>
  <si>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</si>
  <si>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</si>
  <si>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</si>
  <si>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</si>
  <si>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</si>
  <si>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</si>
  <si>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</si>
  <si>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</si>
  <si>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</si>
  <si>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</si>
  <si>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</si>
  <si>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</si>
  <si>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</si>
  <si>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</si>
  <si>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</si>
  <si>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</si>
  <si>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</si>
  <si>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</si>
  <si>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</si>
  <si>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</si>
  <si>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</si>
  <si>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</si>
  <si>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</si>
  <si>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</si>
  <si>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</si>
  <si>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</si>
  <si>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</si>
  <si>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</si>
  <si>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</si>
  <si>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</si>
  <si>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</si>
  <si>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</si>
  <si>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</si>
  <si>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</si>
  <si>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</si>
  <si>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</si>
  <si>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</si>
  <si>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</si>
  <si>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</si>
  <si>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</si>
  <si>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</si>
  <si>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</si>
  <si>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</si>
  <si>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</si>
  <si>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</si>
  <si>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</si>
  <si>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</si>
  <si>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</si>
  <si>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</si>
  <si>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</si>
  <si>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</si>
  <si>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</si>
  <si>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</si>
  <si>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</si>
  <si>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</si>
  <si>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</si>
  <si>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</si>
  <si>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</si>
  <si>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</si>
  <si>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</si>
  <si>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</si>
  <si>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</si>
  <si>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</si>
  <si>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</si>
  <si>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</si>
  <si>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</si>
  <si>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</si>
  <si>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</si>
  <si>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</si>
  <si>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</si>
  <si>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</si>
  <si>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</si>
  <si>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</si>
  <si>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</si>
  <si>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</si>
  <si>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</si>
  <si>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</si>
  <si>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</si>
  <si>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</si>
  <si>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</si>
  <si>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</si>
  <si>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</si>
  <si>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</si>
  <si>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</si>
  <si>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</si>
  <si>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</si>
  <si>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</si>
  <si>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</si>
  <si>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</si>
  <si>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</si>
  <si>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</si>
  <si>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</si>
  <si>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</si>
  <si>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</si>
  <si>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</si>
  <si>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</si>
  <si>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</si>
  <si>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</si>
  <si>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</si>
  <si>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</si>
  <si>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</si>
  <si>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</si>
  <si>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</si>
  <si>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</si>
  <si>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</si>
  <si>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</si>
  <si>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</si>
  <si>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</si>
  <si>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</si>
  <si>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</si>
  <si>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</si>
  <si>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</si>
  <si>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</si>
  <si>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</si>
  <si>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</si>
  <si>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</si>
  <si>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</si>
  <si>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</si>
  <si>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</si>
  <si>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</si>
  <si>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</si>
  <si>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</si>
  <si>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</si>
  <si>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</si>
  <si>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</si>
  <si>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</si>
  <si>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</si>
  <si>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</si>
  <si>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</si>
  <si>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</si>
  <si>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</si>
  <si>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</si>
  <si>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</si>
  <si>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</si>
  <si>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</si>
  <si>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</si>
  <si>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</si>
  <si>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</si>
  <si>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</si>
  <si>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</si>
  <si>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</si>
  <si>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</si>
  <si>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</si>
  <si>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</si>
  <si>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</si>
  <si>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</si>
  <si>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</si>
  <si>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</si>
  <si>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</si>
  <si>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</si>
  <si>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</si>
  <si>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</si>
  <si>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</si>
  <si>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</si>
  <si>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</si>
  <si>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</si>
  <si>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</si>
  <si>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</si>
  <si>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</si>
  <si>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</si>
  <si>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</si>
  <si>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</si>
  <si>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</si>
  <si>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</si>
  <si>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</si>
  <si>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</si>
  <si>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</si>
  <si>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</si>
  <si>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</si>
  <si>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</si>
  <si>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</si>
  <si>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</si>
  <si>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</si>
  <si>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</si>
  <si>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</si>
  <si>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</si>
  <si>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</si>
  <si>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</si>
  <si>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</si>
  <si>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</si>
  <si>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</si>
  <si>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</si>
  <si>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</si>
  <si>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</si>
  <si>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</si>
  <si>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</si>
  <si>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</si>
  <si>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</si>
  <si>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</si>
  <si>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</si>
  <si>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</si>
  <si>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</si>
  <si>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</si>
  <si>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</si>
  <si>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</si>
  <si>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</si>
  <si>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</si>
  <si>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</si>
  <si>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</si>
  <si>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</si>
  <si>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</si>
  <si>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</si>
  <si>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</si>
  <si>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</si>
  <si>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</si>
  <si>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</si>
  <si>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</si>
  <si>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</si>
  <si>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</si>
  <si>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</si>
  <si>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</si>
  <si>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</si>
  <si>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</si>
  <si>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</si>
  <si>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</si>
  <si>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</si>
  <si>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</si>
  <si>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</si>
  <si>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</si>
  <si>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</si>
  <si>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</si>
  <si>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</si>
  <si>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</si>
  <si>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</si>
  <si>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</si>
  <si>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</si>
  <si>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</si>
  <si>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</si>
  <si>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</si>
  <si>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</si>
  <si>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</si>
  <si>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</si>
  <si>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</si>
  <si>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</si>
  <si>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</si>
  <si>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</si>
  <si>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</si>
  <si>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</si>
  <si>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</si>
  <si>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</si>
  <si>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</si>
  <si>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</si>
  <si>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</si>
  <si>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</si>
  <si>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</si>
  <si>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</si>
  <si>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</si>
  <si>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</si>
  <si>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</si>
  <si>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</si>
  <si>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</si>
  <si>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</si>
  <si>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</si>
  <si>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</si>
  <si>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</si>
  <si>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</si>
  <si>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</si>
  <si>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</si>
  <si>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</si>
  <si>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</si>
  <si>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</si>
  <si>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</si>
  <si>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</si>
  <si>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</si>
  <si>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</si>
  <si>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</si>
  <si>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</si>
  <si>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</si>
  <si>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</si>
  <si>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</si>
  <si>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</si>
  <si>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</si>
  <si>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</si>
  <si>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</si>
  <si>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</si>
  <si>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</si>
  <si>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</si>
  <si>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</si>
  <si>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</si>
  <si>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</si>
  <si>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</si>
  <si>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</si>
  <si>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</si>
  <si>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</si>
  <si>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</si>
  <si>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</si>
  <si>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</si>
  <si>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</si>
  <si>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</si>
  <si>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</si>
  <si>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</si>
  <si>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</si>
  <si>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</si>
  <si>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</si>
  <si>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</si>
  <si>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</si>
  <si>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</si>
  <si>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</si>
  <si>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</si>
  <si>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</si>
  <si>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</si>
  <si>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</si>
  <si>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</si>
  <si>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</si>
  <si>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</si>
  <si>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</si>
  <si>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</si>
  <si>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</si>
  <si>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</si>
  <si>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</si>
  <si>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</si>
  <si>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</si>
  <si>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</si>
  <si>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</si>
  <si>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</si>
  <si>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</si>
  <si>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</si>
  <si>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</si>
  <si>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</si>
  <si>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</si>
  <si>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</si>
  <si>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</si>
  <si>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</si>
  <si>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</si>
  <si>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</si>
  <si>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</si>
  <si>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</si>
  <si>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</si>
  <si>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</si>
  <si>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</si>
  <si>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</si>
  <si>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</si>
  <si>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</si>
  <si>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</si>
  <si>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</si>
  <si>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</si>
  <si>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</si>
  <si>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</si>
  <si>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</si>
  <si>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</si>
  <si>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</si>
  <si>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</si>
  <si>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</si>
  <si>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</si>
  <si>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</si>
  <si>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</si>
  <si>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</si>
  <si>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</si>
  <si>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</si>
  <si>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</si>
  <si>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</si>
  <si>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</si>
  <si>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</si>
  <si>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</si>
  <si>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</si>
  <si>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</si>
  <si>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</si>
  <si>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</si>
  <si>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</si>
  <si>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</si>
  <si>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</si>
  <si>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</si>
  <si>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</si>
  <si>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</si>
  <si>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</si>
  <si>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</si>
  <si>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</si>
  <si>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</si>
  <si>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</si>
  <si>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</si>
  <si>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</si>
  <si>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</si>
  <si>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</si>
  <si>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</si>
  <si>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</si>
  <si>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</si>
  <si>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</si>
  <si>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</si>
  <si>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</si>
  <si>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</si>
  <si>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</si>
  <si>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</si>
  <si>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</si>
  <si>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</si>
  <si>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</si>
  <si>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</si>
  <si>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</si>
  <si>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</si>
  <si>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</si>
  <si>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</si>
  <si>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</si>
  <si>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</si>
  <si>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</si>
  <si>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</si>
  <si>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</si>
  <si>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</si>
  <si>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</si>
  <si>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</si>
  <si>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</si>
  <si>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</si>
  <si>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</si>
  <si>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</si>
  <si>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</si>
  <si>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</si>
  <si>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</si>
  <si>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</si>
  <si>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</si>
  <si>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</si>
  <si>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</si>
  <si>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</si>
  <si>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</si>
  <si>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</si>
  <si>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</si>
  <si>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</si>
  <si>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</si>
  <si>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</si>
  <si>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</si>
  <si>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</si>
  <si>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</si>
  <si>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</si>
  <si>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</si>
  <si>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</si>
  <si>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</si>
  <si>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</si>
  <si>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</si>
  <si>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</si>
  <si>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</si>
  <si>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</si>
  <si>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</si>
  <si>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</si>
  <si>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</si>
  <si>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</si>
  <si>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</si>
  <si>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</si>
  <si>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</si>
  <si>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</si>
  <si>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</si>
  <si>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</si>
  <si>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</si>
  <si>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</si>
  <si>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</si>
  <si>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</si>
  <si>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</si>
  <si>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</si>
  <si>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</si>
  <si>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</si>
  <si>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</si>
  <si>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</si>
  <si>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</si>
  <si>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</si>
  <si>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</si>
  <si>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</si>
  <si>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</si>
  <si>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</si>
  <si>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</si>
  <si>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</si>
  <si>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</si>
  <si>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</si>
  <si>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</si>
  <si>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</si>
  <si>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</si>
  <si>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</si>
  <si>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</si>
  <si>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</si>
  <si>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</si>
  <si>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</si>
  <si>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</si>
  <si>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</si>
  <si>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</si>
  <si>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</si>
  <si>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</si>
  <si>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</si>
  <si>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</si>
  <si>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</si>
  <si>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</si>
  <si>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</si>
  <si>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</si>
  <si>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</si>
  <si>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</si>
  <si>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</si>
  <si>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</si>
  <si>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</si>
  <si>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</si>
  <si>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</si>
  <si>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</si>
  <si>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</si>
  <si>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</si>
  <si>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</si>
  <si>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</si>
  <si>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</si>
  <si>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</si>
  <si>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</si>
  <si>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</si>
  <si>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</si>
  <si>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</si>
  <si>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</si>
  <si>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</si>
  <si>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</si>
  <si>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</si>
  <si>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</si>
  <si>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</si>
  <si>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</si>
  <si>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</si>
  <si>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</si>
  <si>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</si>
  <si>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</si>
  <si>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</si>
  <si>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</si>
  <si>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</si>
  <si>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</si>
  <si>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</si>
  <si>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</si>
  <si>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</si>
  <si>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</si>
  <si>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</si>
  <si>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</si>
  <si>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</si>
  <si>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</si>
  <si>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</si>
  <si>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</si>
  <si>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</si>
  <si>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</si>
  <si>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</si>
  <si>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</si>
  <si>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</si>
  <si>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</si>
  <si>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</si>
  <si>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</si>
  <si>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</si>
  <si>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</si>
  <si>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</si>
  <si>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</si>
  <si>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</si>
  <si>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</si>
  <si>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</si>
  <si>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</si>
  <si>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</si>
  <si>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</si>
  <si>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</si>
  <si>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</si>
  <si>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</si>
  <si>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</si>
  <si>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</si>
  <si>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</si>
  <si>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</si>
  <si>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</si>
  <si>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</si>
  <si>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</si>
  <si>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</si>
  <si>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</si>
  <si>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</si>
  <si>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</si>
  <si>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</si>
  <si>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</si>
  <si>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</si>
  <si>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</si>
  <si>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</si>
  <si>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</si>
  <si>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</si>
  <si>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</si>
  <si>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</si>
  <si>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</si>
  <si>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</si>
  <si>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</si>
  <si>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</si>
  <si>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</si>
  <si>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</si>
  <si>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</si>
  <si>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</si>
  <si>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</si>
  <si>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</si>
  <si>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</si>
  <si>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</si>
  <si>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</si>
  <si>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</si>
  <si>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</si>
  <si>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</si>
  <si>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</si>
  <si>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</si>
  <si>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</si>
  <si>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</si>
  <si>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</si>
  <si>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</si>
  <si>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</si>
  <si>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</si>
  <si>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</si>
  <si>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</si>
  <si>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</si>
  <si>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</si>
  <si>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</si>
  <si>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</si>
  <si>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</si>
  <si>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</si>
  <si>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</si>
  <si>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</si>
  <si>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</si>
  <si>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</si>
  <si>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</si>
  <si>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</si>
  <si>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</si>
  <si>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</si>
  <si>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</si>
  <si>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</si>
  <si>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</si>
  <si>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</si>
  <si>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</si>
  <si>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</si>
  <si>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</si>
  <si>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</si>
  <si>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</si>
  <si>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</si>
  <si>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</si>
  <si>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</si>
  <si>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</si>
  <si>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</si>
  <si>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</si>
  <si>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</si>
  <si>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</si>
  <si>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</si>
  <si>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</si>
  <si>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</si>
  <si>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</si>
  <si>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</si>
  <si>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</si>
  <si>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</si>
  <si>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</si>
  <si>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</si>
  <si>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</si>
  <si>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</si>
  <si>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</si>
  <si>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</si>
  <si>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</si>
  <si>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</si>
  <si>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</si>
  <si>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</si>
  <si>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</si>
  <si>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</si>
  <si>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</si>
  <si>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</si>
  <si>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</si>
  <si>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</si>
  <si>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</si>
  <si>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</si>
  <si>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</si>
  <si>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</si>
  <si>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</si>
  <si>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</si>
  <si>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</si>
  <si>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</si>
  <si>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</si>
  <si>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</si>
  <si>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</si>
  <si>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</si>
  <si>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</si>
  <si>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</si>
  <si>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</si>
  <si>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</si>
  <si>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</si>
  <si>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</si>
  <si>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</si>
  <si>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</si>
  <si>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</si>
  <si>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</si>
  <si>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</si>
  <si>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</si>
  <si>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</si>
  <si>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</si>
  <si>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</si>
  <si>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</si>
  <si>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</si>
  <si>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</si>
  <si>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</si>
  <si>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</si>
  <si>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</si>
  <si>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</si>
  <si>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</si>
  <si>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</si>
  <si>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</si>
  <si>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</si>
  <si>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</si>
  <si>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</si>
  <si>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</si>
  <si>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</si>
  <si>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</si>
  <si>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</si>
  <si>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</si>
  <si>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</si>
  <si>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</si>
  <si>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</si>
  <si>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</si>
  <si>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</si>
  <si>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</si>
  <si>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</si>
  <si>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</si>
  <si>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</si>
  <si>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</si>
  <si>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</si>
  <si>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</si>
  <si>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</si>
  <si>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</si>
  <si>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</si>
  <si>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</si>
  <si>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</si>
  <si>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</si>
  <si>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</si>
  <si>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</si>
  <si>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</si>
  <si>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</si>
  <si>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</si>
  <si>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</si>
  <si>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</si>
  <si>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</si>
  <si>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</si>
  <si>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</si>
  <si>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</si>
  <si>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</si>
  <si>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</si>
  <si>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</si>
  <si>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</si>
  <si>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</si>
  <si>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</si>
  <si>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</si>
  <si>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</si>
  <si>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</si>
  <si>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</si>
  <si>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</si>
  <si>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</si>
  <si>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</si>
  <si>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</si>
  <si>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</si>
  <si>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</si>
  <si>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</si>
  <si>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</si>
  <si>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</si>
  <si>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</si>
  <si>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</si>
  <si>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</si>
  <si>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</si>
  <si>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</si>
  <si>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</si>
  <si>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</si>
  <si>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</si>
  <si>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</si>
  <si>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</si>
  <si>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</si>
  <si>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</si>
  <si>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</si>
  <si>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</si>
  <si>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</si>
  <si>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</si>
  <si>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</si>
  <si>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</si>
  <si>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</si>
  <si>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</si>
  <si>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</si>
  <si>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</si>
  <si>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</si>
  <si>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</si>
  <si>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</si>
  <si>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</si>
  <si>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</si>
  <si>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</si>
  <si>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</si>
  <si>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</si>
  <si>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</si>
  <si>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</si>
  <si>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</si>
  <si>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</si>
  <si>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</si>
  <si>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</si>
  <si>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</si>
  <si>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</si>
  <si>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</si>
  <si>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</si>
  <si>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</si>
  <si>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</si>
  <si>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</si>
  <si>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</si>
  <si>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</si>
  <si>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</si>
  <si>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</si>
  <si>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</si>
  <si>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</si>
  <si>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</si>
  <si>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</si>
  <si>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</si>
  <si>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</si>
  <si>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</si>
  <si>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</si>
  <si>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</si>
  <si>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</si>
  <si>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</si>
  <si>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</si>
  <si>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</si>
  <si>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</si>
  <si>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</si>
  <si>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</si>
  <si>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</si>
  <si>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</si>
  <si>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</si>
  <si>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</si>
  <si>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</si>
  <si>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</si>
  <si>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</si>
  <si>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</si>
  <si>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</si>
  <si>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</si>
  <si>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</si>
  <si>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</si>
  <si>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</si>
  <si>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</si>
  <si>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</si>
  <si>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</si>
  <si>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</si>
  <si>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</si>
  <si>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</si>
  <si>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</si>
  <si>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</si>
  <si>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</si>
  <si>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</si>
  <si>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</si>
  <si>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</si>
  <si>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</si>
  <si>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</si>
  <si>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</si>
  <si>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</si>
  <si>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</si>
  <si>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</si>
  <si>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</si>
  <si>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</si>
  <si>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</si>
  <si>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</si>
  <si>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</si>
  <si>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</si>
  <si>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</si>
  <si>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</si>
  <si>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</si>
  <si>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</si>
  <si>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</si>
  <si>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</si>
  <si>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</si>
  <si>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</si>
  <si>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</si>
  <si>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</si>
  <si>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</si>
  <si>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</si>
  <si>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</si>
  <si>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</si>
  <si>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</si>
  <si>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</si>
  <si>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</si>
  <si>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</si>
  <si>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</si>
  <si>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</si>
  <si>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</si>
  <si>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</si>
  <si>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</si>
  <si>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</si>
  <si>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</si>
  <si>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</si>
  <si>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</si>
  <si>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</si>
  <si>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</si>
  <si>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</si>
  <si>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</si>
  <si>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</si>
  <si>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</si>
  <si>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</si>
  <si>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</si>
  <si>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</si>
  <si>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</si>
  <si>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</si>
  <si>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</si>
  <si>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</si>
  <si>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</si>
  <si>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</si>
  <si>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</si>
  <si>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</si>
  <si>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</si>
  <si>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</si>
  <si>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</si>
  <si>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</si>
  <si>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</si>
  <si>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</si>
  <si>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</si>
  <si>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</si>
  <si>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</si>
  <si>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</si>
  <si>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</si>
  <si>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</si>
  <si>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</si>
  <si>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</si>
  <si>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</si>
  <si>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</si>
  <si>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</si>
  <si>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</si>
  <si>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</si>
  <si>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</si>
  <si>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</si>
  <si>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</si>
  <si>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</si>
  <si>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</si>
  <si>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</si>
  <si>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</si>
  <si>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</si>
  <si>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</si>
  <si>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</si>
  <si>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</si>
  <si>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</si>
  <si>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</si>
  <si>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</si>
  <si>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</si>
  <si>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</si>
  <si>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</si>
  <si>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</si>
  <si>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</si>
  <si>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</si>
  <si>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</si>
  <si>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</si>
  <si>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</si>
  <si>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</si>
  <si>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</si>
  <si>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</si>
  <si>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</si>
  <si>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</si>
  <si>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</si>
  <si>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</si>
  <si>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</si>
  <si>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</si>
  <si>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</si>
  <si>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</si>
  <si>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</si>
  <si>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</si>
  <si>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</si>
  <si>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</si>
  <si>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</si>
  <si>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</si>
  <si>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</si>
  <si>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</si>
  <si>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</si>
  <si>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</si>
  <si>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</si>
  <si>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</si>
  <si>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</si>
  <si>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</si>
  <si>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</si>
  <si>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</si>
  <si>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</si>
  <si>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</si>
  <si>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</si>
  <si>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</si>
  <si>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</si>
  <si>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</si>
  <si>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</si>
  <si>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</si>
  <si>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</si>
  <si>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</si>
  <si>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</si>
  <si>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</si>
  <si>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</si>
  <si>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</si>
  <si>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</si>
  <si>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</si>
  <si>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</si>
  <si>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</si>
  <si>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</si>
  <si>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</si>
  <si>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</si>
  <si>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</si>
  <si>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</si>
  <si>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</si>
  <si>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</si>
  <si>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</si>
  <si>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</si>
  <si>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</si>
  <si>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</si>
  <si>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</si>
  <si>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</si>
  <si>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</si>
  <si>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</si>
  <si>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</si>
  <si>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</si>
  <si>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</si>
  <si>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</si>
  <si>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</si>
  <si>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</si>
  <si>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</si>
  <si>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</si>
  <si>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</si>
  <si>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</si>
  <si>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</si>
  <si>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</si>
  <si>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</si>
  <si>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</si>
  <si>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</si>
  <si>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</si>
  <si>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</si>
  <si>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</si>
  <si>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</si>
  <si>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</si>
  <si>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</si>
  <si>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</si>
  <si>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</si>
  <si>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</si>
  <si>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</si>
  <si>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</si>
  <si>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</si>
  <si>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</si>
  <si>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</si>
  <si>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</si>
  <si>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</si>
  <si>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</si>
  <si>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</si>
  <si>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</si>
  <si>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</si>
  <si>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</si>
  <si>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</si>
  <si>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</si>
  <si>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</si>
  <si>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</si>
  <si>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</si>
  <si>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</si>
  <si>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</si>
  <si>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</si>
  <si>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</si>
  <si>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</si>
  <si>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</si>
  <si>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</si>
  <si>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</si>
  <si>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</si>
  <si>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</si>
  <si>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</si>
  <si>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</si>
  <si>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</si>
  <si>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</si>
  <si>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</si>
  <si>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</si>
  <si>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</si>
  <si>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</si>
  <si>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</si>
  <si>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</si>
  <si>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</si>
  <si>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</si>
  <si>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</si>
  <si>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</si>
  <si>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</si>
  <si>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</si>
  <si>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</si>
  <si>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</si>
  <si>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</si>
  <si>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</si>
  <si>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</si>
  <si>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</si>
  <si>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</si>
  <si>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</si>
  <si>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</si>
  <si>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</si>
  <si>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</si>
  <si>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</si>
  <si>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</si>
  <si>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</si>
  <si>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</si>
  <si>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</si>
  <si>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</si>
  <si>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</si>
  <si>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</si>
  <si>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</si>
  <si>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</si>
  <si>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</si>
  <si>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</si>
  <si>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</si>
  <si>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</si>
  <si>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</si>
  <si>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</si>
  <si>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</si>
  <si>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</si>
  <si>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</si>
  <si>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</si>
  <si>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</si>
  <si>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</si>
  <si>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</si>
  <si>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</si>
  <si>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</si>
  <si>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</si>
  <si>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</si>
  <si>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</si>
  <si>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</si>
  <si>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</si>
  <si>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</si>
  <si>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</si>
  <si>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</si>
  <si>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</si>
  <si>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</si>
  <si>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</si>
  <si>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</si>
  <si>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</si>
  <si>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</si>
  <si>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</si>
  <si>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</si>
  <si>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</si>
  <si>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</si>
  <si>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</si>
  <si>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</si>
  <si>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</si>
  <si>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</si>
  <si>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</si>
  <si>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</si>
  <si>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</si>
  <si>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</si>
  <si>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</si>
  <si>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</si>
  <si>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</si>
  <si>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</si>
  <si>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</si>
  <si>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</si>
  <si>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</si>
  <si>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</si>
  <si>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</si>
  <si>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</si>
  <si>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</si>
  <si>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</si>
  <si>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</si>
  <si>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</si>
  <si>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</si>
  <si>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</si>
  <si>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</si>
  <si>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</si>
  <si>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</si>
  <si>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</si>
  <si>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</si>
  <si>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</si>
  <si>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</si>
  <si>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</si>
  <si>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</si>
  <si>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</si>
  <si>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</si>
  <si>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</si>
  <si>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</si>
  <si>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</si>
  <si>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</si>
  <si>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</si>
  <si>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</si>
  <si>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</si>
  <si>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</si>
  <si>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</si>
  <si>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</si>
  <si>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</si>
  <si>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</si>
  <si>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</si>
  <si>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</si>
  <si>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</si>
  <si>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</si>
  <si>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</si>
  <si>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</si>
  <si>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</si>
  <si>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</si>
  <si>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</si>
  <si>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</si>
  <si>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</si>
  <si>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</si>
  <si>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</si>
  <si>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</si>
  <si>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</si>
  <si>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</si>
  <si>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</si>
  <si>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</si>
  <si>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</si>
  <si>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</si>
  <si>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</si>
  <si>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</si>
  <si>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</si>
  <si>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</si>
  <si>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</si>
  <si>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</si>
  <si>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</si>
  <si>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</si>
  <si>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</si>
  <si>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</si>
  <si>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</si>
  <si>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</si>
  <si>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</si>
  <si>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</si>
  <si>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</si>
  <si>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</si>
  <si>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</si>
  <si>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</si>
  <si>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</si>
  <si>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</si>
  <si>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</si>
  <si>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</si>
  <si>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</si>
  <si>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</si>
  <si>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</si>
  <si>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</si>
  <si>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</si>
  <si>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</si>
  <si>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</si>
  <si>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</si>
  <si>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</si>
  <si>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</si>
  <si>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</si>
  <si>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</si>
  <si>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</si>
  <si>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</si>
  <si>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</si>
  <si>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</si>
  <si>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</si>
  <si>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</si>
  <si>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</si>
  <si>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</si>
  <si>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</si>
  <si>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</si>
  <si>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</si>
  <si>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</si>
  <si>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</si>
  <si>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</si>
  <si>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</si>
  <si>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</si>
  <si>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</si>
  <si>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</si>
  <si>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</si>
  <si>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</si>
  <si>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</si>
  <si>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</si>
  <si>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</si>
  <si>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</si>
  <si>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</si>
  <si>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</si>
  <si>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</si>
  <si>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</si>
  <si>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</si>
  <si>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</si>
  <si>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</si>
  <si>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</si>
  <si>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</si>
  <si>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</si>
  <si>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</si>
  <si>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</si>
  <si>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</si>
  <si>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</si>
  <si>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</si>
  <si>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</si>
  <si>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</si>
  <si>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</si>
  <si>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</si>
  <si>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</si>
  <si>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</si>
  <si>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</si>
  <si>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</si>
  <si>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</si>
  <si>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</si>
  <si>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</si>
  <si>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</si>
  <si>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</si>
  <si>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</si>
  <si>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</si>
  <si>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</si>
  <si>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</si>
  <si>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</si>
  <si>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</si>
  <si>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</si>
  <si>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</si>
  <si>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</si>
  <si>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</si>
  <si>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</si>
  <si>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</si>
  <si>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</si>
  <si>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</si>
  <si>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</si>
  <si>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</si>
  <si>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</si>
  <si>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</si>
  <si>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</si>
  <si>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</si>
  <si>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</si>
  <si>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</si>
  <si>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</si>
  <si>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</si>
  <si>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</si>
  <si>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</si>
  <si>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</si>
  <si>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</si>
  <si>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</si>
  <si>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</si>
  <si>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</si>
  <si>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</si>
  <si>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</si>
  <si>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</si>
  <si>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</si>
  <si>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</si>
  <si>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</si>
  <si>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</si>
  <si>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</si>
  <si>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</si>
  <si>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</si>
  <si>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</si>
  <si>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</si>
  <si>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</si>
  <si>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</si>
  <si>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</si>
  <si>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</si>
  <si>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</si>
  <si>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</si>
  <si>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</si>
  <si>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</si>
  <si>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</si>
  <si>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</si>
  <si>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</si>
  <si>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</si>
  <si>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</si>
  <si>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</si>
  <si>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</si>
  <si>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</si>
  <si>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</si>
  <si>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</si>
  <si>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</si>
  <si>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</si>
  <si>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</si>
  <si>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</si>
  <si>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</si>
  <si>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</si>
  <si>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</si>
  <si>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</si>
  <si>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</si>
  <si>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</si>
  <si>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</si>
  <si>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</si>
  <si>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</si>
  <si>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</si>
  <si>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</si>
  <si>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</si>
  <si>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</si>
  <si>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</si>
  <si>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</si>
  <si>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</si>
  <si>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</si>
  <si>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</si>
  <si>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</si>
  <si>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</si>
  <si>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</si>
  <si>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</si>
  <si>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</si>
  <si>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</si>
  <si>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</si>
  <si>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</si>
  <si>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</si>
  <si>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</si>
  <si>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</si>
  <si>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</si>
  <si>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</si>
  <si>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</si>
  <si>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</si>
  <si>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</si>
  <si>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</si>
  <si>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</si>
  <si>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</si>
  <si>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</si>
  <si>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</si>
  <si>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</si>
  <si>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</si>
  <si>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</si>
  <si>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</si>
  <si>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</si>
  <si>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</si>
  <si>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</si>
  <si>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</si>
  <si>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</si>
  <si>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</si>
  <si>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</si>
  <si>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</si>
  <si>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</si>
  <si>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</si>
  <si>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</si>
  <si>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</si>
  <si>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</si>
  <si>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</si>
  <si>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</si>
  <si>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</si>
  <si>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</si>
  <si>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</si>
  <si>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</si>
  <si>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</si>
  <si>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</si>
  <si>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</si>
  <si>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</si>
  <si>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</si>
  <si>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</si>
  <si>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</si>
  <si>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</si>
  <si>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</si>
  <si>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</si>
  <si>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</si>
  <si>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</si>
  <si>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</si>
  <si>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</si>
  <si>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</si>
  <si>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</si>
  <si>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</si>
  <si>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</si>
  <si>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</si>
  <si>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</si>
  <si>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</si>
  <si>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</si>
  <si>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</si>
  <si>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</si>
  <si>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</si>
  <si>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</si>
  <si>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</si>
  <si>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</si>
  <si>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</si>
  <si>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</si>
  <si>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</si>
  <si>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</si>
  <si>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</si>
  <si>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</si>
  <si>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</si>
  <si>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</si>
  <si>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</si>
  <si>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</si>
  <si>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</si>
  <si>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</si>
  <si>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</si>
  <si>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</si>
  <si>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</si>
  <si>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</si>
  <si>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</si>
  <si>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</si>
  <si>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</si>
  <si>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</si>
  <si>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</si>
  <si>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</si>
  <si>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</si>
  <si>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</si>
  <si>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</si>
  <si>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</si>
  <si>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</si>
  <si>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</si>
  <si>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</si>
  <si>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</si>
  <si>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</si>
  <si>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</si>
  <si>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</si>
  <si>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</si>
  <si>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</si>
  <si>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</si>
  <si>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</si>
  <si>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</si>
  <si>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</si>
  <si>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</si>
  <si>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</si>
  <si>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</si>
  <si>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</si>
  <si>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</si>
  <si>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</si>
  <si>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</si>
  <si>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</si>
  <si>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</si>
  <si>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</si>
  <si>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</si>
  <si>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</si>
  <si>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</si>
  <si>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</si>
  <si>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</si>
  <si>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</si>
  <si>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</si>
  <si>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</si>
  <si>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</si>
  <si>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</si>
  <si>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</si>
  <si>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</si>
  <si>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</si>
  <si>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</si>
  <si>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</si>
  <si>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</si>
  <si>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</si>
  <si>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</si>
  <si>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</si>
  <si>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</si>
  <si>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</si>
  <si>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</si>
  <si>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</si>
  <si>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</si>
  <si>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</si>
  <si>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</si>
  <si>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</si>
  <si>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</si>
  <si>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</si>
  <si>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</si>
  <si>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</si>
  <si>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</si>
  <si>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</si>
  <si>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</si>
  <si>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</si>
  <si>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</si>
  <si>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</si>
  <si>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</si>
  <si>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</si>
  <si>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</si>
  <si>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</si>
  <si>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</si>
  <si>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</si>
  <si>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</si>
  <si>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</si>
  <si>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</si>
  <si>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</si>
  <si>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</si>
  <si>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</si>
  <si>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</si>
  <si>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</si>
  <si>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</si>
  <si>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</si>
  <si>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</si>
  <si>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</si>
  <si>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</si>
  <si>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</si>
  <si>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</si>
  <si>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</si>
  <si>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</si>
  <si>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</si>
  <si>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</si>
  <si>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</si>
  <si>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</si>
  <si>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</si>
  <si>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</si>
  <si>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</si>
  <si>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</si>
  <si>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</si>
  <si>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</si>
  <si>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</si>
  <si>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</si>
  <si>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</si>
  <si>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</si>
  <si>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</si>
  <si>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</si>
  <si>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</si>
  <si>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</si>
  <si>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</si>
  <si>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</si>
  <si>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</si>
  <si>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</si>
  <si>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</si>
  <si>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</si>
  <si>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</si>
  <si>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</si>
  <si>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</si>
  <si>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</si>
  <si>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</si>
  <si>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</si>
  <si>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</si>
  <si>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</si>
  <si>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</si>
  <si>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</si>
  <si>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</si>
  <si>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</si>
  <si>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</si>
  <si>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</si>
  <si>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</si>
  <si>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</si>
  <si>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</si>
  <si>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</si>
  <si>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</si>
  <si>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</si>
  <si>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</si>
  <si>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</si>
  <si>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</si>
  <si>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</si>
  <si>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</si>
  <si>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</si>
  <si>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</si>
  <si>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</si>
  <si>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</si>
  <si>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</si>
  <si>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</si>
  <si>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</si>
  <si>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</si>
  <si>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</si>
  <si>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</si>
  <si>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</si>
  <si>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</si>
  <si>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</si>
  <si>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</si>
  <si>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</si>
  <si>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</si>
  <si>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</si>
  <si>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</si>
  <si>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</si>
  <si>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</si>
  <si>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</si>
  <si>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</si>
  <si>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</si>
  <si>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</si>
  <si>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</si>
  <si>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</si>
  <si>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</si>
  <si>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</si>
  <si>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</si>
  <si>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</si>
  <si>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</si>
  <si>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</si>
  <si>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</si>
  <si>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</si>
  <si>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</si>
  <si>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</si>
  <si>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</si>
  <si>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</si>
  <si>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</si>
  <si>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</si>
  <si>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</si>
  <si>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</si>
  <si>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</si>
  <si>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</si>
  <si>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</si>
  <si>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</si>
  <si>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</si>
  <si>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</si>
  <si>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</si>
  <si>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</si>
  <si>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</si>
  <si>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</si>
  <si>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</si>
  <si>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</si>
  <si>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</si>
  <si>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</si>
  <si>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</si>
  <si>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</si>
  <si>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</si>
  <si>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</si>
  <si>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</si>
  <si>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</si>
  <si>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</si>
  <si>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</si>
  <si>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</si>
  <si>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</si>
  <si>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</si>
  <si>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</si>
  <si>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</si>
  <si>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</si>
  <si>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</si>
  <si>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</si>
  <si>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</si>
  <si>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</si>
  <si>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</si>
  <si>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</si>
  <si>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</si>
  <si>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</si>
  <si>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</si>
  <si>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</si>
  <si>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</si>
  <si>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</si>
  <si>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</si>
  <si>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</si>
  <si>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</si>
  <si>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</si>
  <si>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</si>
  <si>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</si>
  <si>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</si>
  <si>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</si>
  <si>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</si>
  <si>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</si>
  <si>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</si>
  <si>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</si>
  <si>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</si>
  <si>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</si>
  <si>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</si>
  <si>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</si>
  <si>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</si>
  <si>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</si>
  <si>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</si>
  <si>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</si>
  <si>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</si>
  <si>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</si>
  <si>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</si>
  <si>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</si>
  <si>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</si>
  <si>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</si>
  <si>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</si>
  <si>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</si>
  <si>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</si>
  <si>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</si>
  <si>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</si>
  <si>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</si>
  <si>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</si>
  <si>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</si>
  <si>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</si>
  <si>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</si>
  <si>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</si>
  <si>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</si>
  <si>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</si>
  <si>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</si>
  <si>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</si>
  <si>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</si>
  <si>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</si>
  <si>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</si>
  <si>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</si>
  <si>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</si>
  <si>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</si>
  <si>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</si>
  <si>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</si>
  <si>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</si>
  <si>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</si>
  <si>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</si>
  <si>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</si>
  <si>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</si>
  <si>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</si>
  <si>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</si>
  <si>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</si>
  <si>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</si>
  <si>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</si>
  <si>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</si>
  <si>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</si>
  <si>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</si>
  <si>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</si>
  <si>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</si>
  <si>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</si>
  <si>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</si>
  <si>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</si>
  <si>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</si>
  <si>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</si>
  <si>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</si>
  <si>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</si>
  <si>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</si>
  <si>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</si>
  <si>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</si>
  <si>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</si>
  <si>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</si>
  <si>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</si>
  <si>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</si>
  <si>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</si>
  <si>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</si>
  <si>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</si>
  <si>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</si>
  <si>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</si>
  <si>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</si>
  <si>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</si>
  <si>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</si>
  <si>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</si>
  <si>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</si>
  <si>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</si>
  <si>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</si>
  <si>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</si>
  <si>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</si>
  <si>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</si>
  <si>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</si>
  <si>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</si>
  <si>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</si>
  <si>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</si>
  <si>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</si>
  <si>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</si>
  <si>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</si>
  <si>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</si>
  <si>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</si>
  <si>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</si>
  <si>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</si>
  <si>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</si>
  <si>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</si>
  <si>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</si>
  <si>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</si>
  <si>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</si>
  <si>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</si>
  <si>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</si>
  <si>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</si>
  <si>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</si>
  <si>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</si>
  <si>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</si>
  <si>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</si>
  <si>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</si>
  <si>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</si>
  <si>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</si>
  <si>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</si>
  <si>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</si>
  <si>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</si>
  <si>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</si>
  <si>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</si>
  <si>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</si>
  <si>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</si>
  <si>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</si>
  <si>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</si>
  <si>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</si>
  <si>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</si>
  <si>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</si>
  <si>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</si>
  <si>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</si>
  <si>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</si>
  <si>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</si>
  <si>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</si>
  <si>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</si>
  <si>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</si>
  <si>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</si>
  <si>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</si>
  <si>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</si>
  <si>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</si>
  <si>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</si>
  <si>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</si>
  <si>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</si>
  <si>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</si>
  <si>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</si>
  <si>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</si>
  <si>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</si>
  <si>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</si>
  <si>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</si>
  <si>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</si>
  <si>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</si>
  <si>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</si>
  <si>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</si>
  <si>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</si>
  <si>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</si>
  <si>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</si>
  <si>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</si>
  <si>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</si>
  <si>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</si>
  <si>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</si>
  <si>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</si>
  <si>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</si>
  <si>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</si>
  <si>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</si>
  <si>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</si>
  <si>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</si>
  <si>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</si>
  <si>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</si>
  <si>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</si>
  <si>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</si>
  <si>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</si>
  <si>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</si>
  <si>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</si>
  <si>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</si>
  <si>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</si>
  <si>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</si>
  <si>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</si>
  <si>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</si>
  <si>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</si>
  <si>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</si>
  <si>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</si>
  <si>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</si>
  <si>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</si>
  <si>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</si>
  <si>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</si>
  <si>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</si>
  <si>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</si>
  <si>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</si>
  <si>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</si>
  <si>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</si>
  <si>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</si>
  <si>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</si>
  <si>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</si>
  <si>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</si>
  <si>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</si>
  <si>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</si>
  <si>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</si>
  <si>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</si>
  <si>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</si>
  <si>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</si>
  <si>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</si>
  <si>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</si>
  <si>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</si>
  <si>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</si>
  <si>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</si>
  <si>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</si>
  <si>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</si>
  <si>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</si>
  <si>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</si>
  <si>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</si>
  <si>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</si>
  <si>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</si>
  <si>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</si>
  <si>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</si>
  <si>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</si>
  <si>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</si>
  <si>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</si>
  <si>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</si>
  <si>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</si>
  <si>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</si>
  <si>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</si>
  <si>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</si>
  <si>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</si>
  <si>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</si>
  <si>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</si>
  <si>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</si>
  <si>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</si>
  <si>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</si>
  <si>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</si>
  <si>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</si>
  <si>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</si>
  <si>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</si>
  <si>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</si>
  <si>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</si>
  <si>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</si>
  <si>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</si>
  <si>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</si>
  <si>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</si>
  <si>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</si>
  <si>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</si>
  <si>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</si>
  <si>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</si>
  <si>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</si>
  <si>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</si>
  <si>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</si>
  <si>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</si>
  <si>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</si>
  <si>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</si>
  <si>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</si>
  <si>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</si>
  <si>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</si>
  <si>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</si>
  <si>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</si>
  <si>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</si>
  <si>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</si>
  <si>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</si>
  <si>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</si>
  <si>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</si>
  <si>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</si>
  <si>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</si>
  <si>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</si>
  <si>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</si>
  <si>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</si>
  <si>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</si>
  <si>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</si>
  <si>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</si>
  <si>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</si>
  <si>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</si>
  <si>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</si>
  <si>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</si>
  <si>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</si>
  <si>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</si>
  <si>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</si>
  <si>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</si>
  <si>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</si>
  <si>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</si>
  <si>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</si>
  <si>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</si>
  <si>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</si>
  <si>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</si>
  <si>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</si>
  <si>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</si>
  <si>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</si>
  <si>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</si>
  <si>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</si>
  <si>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</si>
  <si>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</si>
  <si>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</si>
  <si>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</si>
  <si>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</si>
  <si>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</si>
  <si>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</si>
  <si>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</si>
  <si>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</si>
  <si>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</si>
  <si>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</si>
  <si>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</si>
  <si>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</si>
  <si>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</si>
  <si>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</si>
  <si>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</si>
  <si>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</si>
  <si>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</si>
  <si>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</si>
  <si>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</si>
  <si>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</si>
  <si>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</si>
  <si>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</si>
  <si>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</si>
  <si>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</si>
  <si>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</si>
  <si>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</si>
  <si>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</si>
  <si>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</si>
  <si>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</si>
  <si>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</si>
  <si>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</si>
  <si>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</si>
  <si>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</si>
  <si>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</si>
  <si>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</si>
  <si>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</si>
  <si>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</si>
  <si>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</si>
  <si>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</si>
  <si>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</si>
  <si>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</si>
  <si>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</si>
  <si>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</si>
  <si>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</si>
  <si>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</si>
  <si>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</si>
  <si>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</si>
  <si>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</si>
  <si>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</si>
  <si>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</si>
  <si>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</si>
  <si>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</si>
  <si>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</si>
  <si>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</si>
  <si>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</si>
  <si>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</si>
  <si>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</si>
  <si>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</si>
  <si>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</si>
  <si>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</si>
  <si>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</si>
  <si>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</si>
  <si>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</si>
  <si>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</si>
  <si>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</si>
  <si>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</si>
  <si>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</si>
  <si>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</si>
  <si>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</si>
  <si>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</si>
  <si>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</si>
  <si>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</si>
  <si>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</si>
  <si>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</si>
  <si>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</si>
  <si>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</si>
  <si>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</si>
  <si>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</si>
  <si>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</si>
  <si>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</si>
  <si>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</si>
  <si>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</si>
  <si>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</si>
  <si>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</si>
  <si>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</si>
  <si>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</si>
  <si>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</si>
  <si>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</si>
  <si>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</si>
  <si>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</si>
  <si>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</si>
  <si>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</si>
  <si>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</si>
  <si>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</si>
  <si>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</si>
  <si>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</si>
  <si>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</si>
  <si>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</si>
  <si>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</si>
  <si>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</si>
  <si>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</si>
  <si>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</si>
  <si>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</si>
  <si>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</si>
  <si>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</si>
  <si>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</si>
  <si>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</si>
  <si>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</si>
  <si>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</si>
  <si>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</si>
  <si>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</si>
  <si>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</si>
  <si>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</si>
  <si>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</si>
  <si>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</si>
  <si>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</si>
  <si>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</si>
  <si>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</si>
  <si>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</si>
  <si>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</si>
  <si>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</si>
  <si>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</si>
  <si>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</si>
  <si>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</si>
  <si>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</si>
  <si>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</si>
  <si>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</si>
  <si>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</si>
  <si>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</si>
  <si>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</si>
  <si>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</si>
  <si>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</si>
  <si>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</si>
  <si>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</si>
  <si>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</si>
  <si>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</si>
  <si>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</si>
  <si>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</si>
  <si>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</si>
  <si>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</si>
  <si>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</si>
  <si>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</si>
  <si>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</si>
  <si>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</si>
  <si>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</si>
  <si>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</si>
  <si>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</si>
  <si>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</si>
  <si>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</si>
  <si>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</si>
  <si>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</si>
  <si>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</si>
  <si>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</si>
  <si>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</si>
  <si>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</si>
  <si>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</si>
  <si>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</si>
  <si>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</si>
  <si>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</si>
  <si>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</si>
  <si>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</si>
  <si>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</si>
  <si>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</si>
  <si>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</si>
  <si>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</si>
  <si>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</si>
  <si>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</si>
  <si>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</si>
  <si>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</si>
  <si>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</si>
  <si>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</si>
  <si>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</si>
  <si>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</si>
  <si>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</si>
  <si>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</si>
  <si>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</si>
  <si>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</si>
  <si>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</si>
  <si>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</si>
  <si>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</si>
  <si>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</si>
  <si>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</si>
  <si>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</si>
  <si>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</si>
  <si>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</si>
  <si>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</si>
  <si>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</si>
  <si>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</si>
  <si>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</si>
  <si>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</si>
  <si>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</si>
  <si>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</si>
  <si>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</si>
  <si>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</si>
  <si>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</si>
  <si>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</si>
  <si>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</si>
  <si>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</si>
  <si>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</si>
  <si>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</si>
  <si>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</si>
  <si>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</si>
  <si>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</si>
  <si>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</si>
  <si>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</si>
  <si>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</si>
  <si>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</si>
  <si>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</si>
  <si>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</si>
  <si>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</si>
  <si>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</si>
  <si>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</si>
  <si>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</si>
  <si>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</si>
  <si>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</si>
  <si>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</si>
  <si>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</si>
  <si>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</si>
  <si>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</si>
  <si>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</si>
  <si>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</si>
  <si>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</si>
  <si>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</si>
  <si>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</si>
  <si>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</si>
  <si>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</si>
  <si>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</si>
  <si>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</si>
  <si>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</si>
  <si>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</si>
  <si>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</si>
  <si>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</si>
  <si>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</si>
  <si>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</si>
  <si>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</si>
  <si>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</si>
  <si>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</si>
  <si>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</si>
  <si>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</si>
  <si>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</si>
  <si>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</si>
  <si>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</si>
  <si>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</si>
  <si>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</si>
  <si>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</si>
  <si>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</si>
  <si>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</si>
  <si>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</si>
  <si>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</si>
  <si>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</si>
  <si>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</si>
  <si>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</si>
  <si>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</si>
  <si>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</si>
  <si>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</si>
  <si>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</si>
  <si>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</si>
  <si>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</si>
  <si>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</si>
  <si>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</si>
  <si>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</si>
  <si>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</si>
  <si>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</si>
  <si>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</si>
  <si>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</si>
  <si>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</si>
  <si>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</si>
  <si>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</si>
  <si>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</si>
  <si>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</si>
  <si>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</si>
  <si>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</si>
  <si>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</si>
  <si>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</si>
  <si>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</si>
  <si>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</si>
  <si>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</si>
  <si>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</si>
  <si>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</si>
  <si>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</si>
  <si>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</si>
  <si>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</si>
  <si>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</si>
  <si>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</si>
  <si>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</si>
  <si>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</si>
  <si>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</si>
  <si>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</si>
  <si>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</si>
  <si>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</si>
  <si>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</si>
  <si>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</si>
  <si>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</si>
  <si>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</si>
  <si>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</si>
  <si>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</si>
  <si>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</si>
  <si>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</si>
  <si>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</si>
  <si>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</si>
  <si>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</si>
  <si>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</si>
  <si>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</si>
  <si>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</si>
  <si>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</si>
  <si>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</si>
  <si>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</si>
  <si>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</si>
  <si>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</si>
  <si>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</si>
  <si>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</si>
  <si>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</si>
  <si>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</si>
  <si>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</si>
  <si>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</si>
  <si>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</si>
  <si>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</si>
  <si>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</si>
  <si>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</si>
  <si>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</si>
  <si>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</si>
  <si>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</si>
  <si>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</si>
  <si>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</si>
  <si>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</si>
  <si>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</si>
  <si>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</si>
  <si>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</si>
  <si>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</si>
  <si>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</si>
  <si>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</si>
  <si>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</si>
  <si>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</si>
  <si>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</si>
  <si>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</si>
  <si>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</si>
  <si>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</si>
  <si>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</si>
  <si>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</si>
  <si>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</si>
  <si>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</si>
  <si>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</si>
  <si>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</si>
  <si>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</si>
  <si>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</si>
  <si>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</si>
  <si>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</si>
  <si>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</si>
  <si>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</si>
  <si>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</si>
  <si>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</si>
  <si>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</si>
  <si>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</si>
  <si>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</si>
  <si>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</si>
  <si>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</si>
  <si>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</si>
  <si>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</si>
  <si>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</si>
  <si>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</si>
  <si>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</si>
  <si>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</si>
  <si>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</si>
  <si>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</si>
  <si>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</si>
  <si>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</si>
  <si>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</si>
  <si>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</si>
  <si>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</si>
  <si>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</si>
  <si>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</si>
  <si>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</si>
  <si>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</si>
  <si>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</si>
  <si>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</si>
  <si>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</si>
  <si>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</si>
  <si>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</si>
  <si>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</si>
  <si>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</si>
  <si>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</si>
  <si>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</si>
  <si>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</si>
  <si>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</si>
  <si>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</si>
  <si>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</si>
  <si>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</si>
  <si>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</si>
  <si>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</si>
  <si>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</si>
  <si>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</si>
  <si>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</si>
  <si>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</si>
  <si>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</si>
  <si>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</si>
  <si>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</si>
  <si>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</si>
  <si>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</si>
  <si>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</si>
  <si>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</si>
  <si>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</si>
  <si>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</si>
  <si>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</si>
  <si>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</si>
  <si>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</si>
  <si>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</si>
  <si>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</si>
  <si>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</si>
  <si>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</si>
  <si>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</si>
  <si>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</si>
  <si>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</si>
  <si>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</si>
  <si>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</si>
  <si>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</si>
  <si>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</si>
  <si>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</si>
  <si>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</si>
  <si>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</si>
  <si>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</si>
  <si>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</si>
  <si>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</si>
  <si>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</si>
  <si>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</si>
  <si>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</si>
  <si>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</si>
  <si>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</si>
  <si>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</si>
  <si>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</si>
  <si>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</si>
  <si>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</si>
  <si>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</si>
  <si>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</si>
  <si>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</si>
  <si>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</si>
  <si>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</si>
  <si>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</si>
  <si>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</si>
  <si>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</si>
  <si>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</si>
  <si>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</si>
  <si>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</si>
  <si>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</si>
  <si>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</si>
  <si>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</si>
  <si>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</si>
  <si>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</si>
  <si>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</si>
  <si>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</si>
  <si>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</si>
  <si>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</si>
  <si>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</si>
  <si>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</si>
  <si>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</si>
  <si>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</si>
  <si>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</si>
  <si>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</si>
  <si>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</si>
  <si>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</si>
  <si>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</si>
  <si>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</si>
  <si>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</si>
  <si>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</si>
  <si>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</si>
  <si>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</si>
  <si>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</si>
  <si>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</si>
  <si>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</si>
  <si>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</si>
  <si>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</si>
  <si>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</si>
  <si>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</si>
  <si>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</si>
  <si>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</si>
  <si>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</si>
  <si>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</si>
  <si>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</si>
  <si>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</si>
  <si>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</si>
  <si>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</si>
  <si>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</si>
  <si>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</si>
  <si>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</si>
  <si>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</si>
  <si>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</si>
  <si>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</si>
  <si>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</si>
  <si>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</si>
  <si>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</si>
  <si>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</si>
  <si>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</si>
  <si>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</si>
  <si>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</si>
  <si>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</si>
  <si>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</si>
  <si>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</si>
  <si>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</si>
  <si>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</si>
  <si>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</si>
  <si>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</si>
  <si>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</si>
  <si>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</si>
  <si>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</si>
  <si>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</si>
  <si>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</si>
  <si>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</si>
  <si>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</si>
  <si>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</si>
  <si>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</si>
  <si>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</si>
  <si>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</si>
  <si>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</si>
  <si>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</si>
  <si>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</si>
  <si>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</si>
  <si>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</si>
  <si>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</si>
  <si>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</si>
  <si>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</si>
  <si>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</si>
  <si>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</si>
  <si>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</si>
  <si>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</si>
  <si>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</si>
  <si>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</si>
  <si>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</si>
  <si>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</si>
  <si>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</si>
  <si>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</si>
  <si>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</si>
  <si>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</si>
  <si>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</si>
  <si>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</si>
  <si>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</si>
  <si>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</si>
  <si>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</si>
  <si>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</si>
  <si>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</si>
  <si>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</si>
  <si>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</si>
  <si>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</si>
  <si>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</si>
  <si>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</si>
  <si>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</si>
  <si>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</si>
  <si>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</si>
  <si>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</si>
  <si>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</si>
  <si>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</si>
  <si>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</si>
  <si>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</si>
  <si>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</si>
  <si>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</si>
  <si>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</si>
  <si>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</si>
  <si>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</si>
  <si>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</si>
  <si>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</si>
  <si>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</si>
  <si>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</si>
  <si>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</si>
  <si>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</si>
  <si>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</si>
  <si>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</si>
  <si>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</si>
  <si>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</si>
  <si>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</si>
  <si>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</si>
  <si>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</si>
  <si>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</si>
  <si>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</si>
  <si>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</si>
  <si>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</si>
  <si>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</si>
  <si>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</si>
  <si>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</si>
  <si>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</si>
  <si>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</si>
  <si>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</si>
  <si>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</si>
  <si>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</si>
  <si>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</si>
  <si>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</si>
  <si>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</si>
  <si>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</si>
  <si>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</si>
  <si>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</si>
  <si>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</si>
  <si>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</si>
  <si>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</si>
  <si>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</si>
  <si>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</si>
  <si>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</si>
  <si>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</si>
  <si>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</si>
  <si>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</si>
  <si>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</si>
  <si>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</si>
  <si>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</si>
  <si>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</si>
  <si>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</si>
  <si>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</si>
  <si>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</si>
  <si>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</si>
  <si>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</si>
  <si>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</si>
  <si>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</si>
  <si>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</si>
  <si>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</si>
  <si>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</si>
  <si>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</si>
  <si>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</si>
  <si>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</si>
  <si>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</si>
  <si>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</si>
  <si>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</si>
  <si>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</si>
  <si>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</si>
  <si>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</si>
  <si>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</si>
  <si>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</si>
  <si>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</si>
  <si>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</si>
  <si>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</si>
  <si>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</si>
  <si>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</si>
  <si>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</si>
  <si>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</si>
  <si>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</si>
  <si>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</si>
  <si>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</si>
  <si>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</si>
  <si>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</si>
  <si>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</si>
  <si>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</si>
  <si>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</si>
  <si>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</si>
  <si>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</si>
  <si>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</si>
  <si>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</si>
  <si>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</si>
  <si>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</si>
  <si>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</si>
  <si>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</si>
  <si>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</si>
  <si>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</si>
  <si>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</si>
  <si>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</si>
  <si>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</si>
  <si>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</si>
  <si>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</si>
  <si>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</si>
  <si>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</si>
  <si>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</si>
  <si>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</si>
  <si>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</si>
  <si>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</si>
  <si>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</si>
  <si>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</si>
  <si>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</si>
  <si>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</si>
  <si>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</si>
  <si>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</si>
  <si>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</si>
  <si>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</si>
  <si>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</si>
  <si>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</si>
  <si>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</si>
  <si>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</si>
  <si>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</si>
  <si>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</si>
  <si>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</si>
  <si>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</si>
  <si>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</si>
  <si>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</si>
  <si>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</si>
  <si>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</si>
  <si>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</si>
  <si>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</si>
  <si>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</si>
  <si>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</si>
  <si>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</si>
  <si>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</si>
  <si>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</si>
  <si>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</si>
  <si>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</si>
  <si>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</si>
  <si>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</si>
  <si>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</si>
  <si>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</si>
  <si>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</si>
  <si>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</si>
  <si>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</si>
  <si>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</si>
  <si>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</si>
  <si>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</si>
  <si>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</si>
  <si>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</si>
  <si>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</si>
  <si>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</si>
  <si>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</si>
  <si>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</si>
  <si>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</si>
  <si>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</si>
  <si>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</si>
  <si>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</si>
  <si>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</si>
  <si>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</si>
  <si>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</si>
  <si>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</si>
  <si>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</si>
  <si>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</si>
  <si>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</si>
  <si>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</si>
  <si>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</si>
  <si>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</si>
  <si>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</si>
  <si>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</si>
  <si>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</si>
  <si>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</si>
  <si>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</si>
  <si>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</si>
  <si>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</si>
  <si>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</si>
  <si>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</si>
  <si>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</si>
  <si>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</si>
  <si>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</si>
  <si>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</si>
  <si>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</si>
  <si>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</si>
  <si>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</si>
  <si>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</si>
  <si>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</si>
  <si>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</si>
  <si>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</si>
  <si>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</si>
  <si>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</si>
  <si>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</si>
  <si>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</si>
  <si>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</si>
  <si>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</si>
  <si>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</si>
  <si>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</si>
  <si>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</si>
  <si>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</si>
  <si>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</si>
  <si>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</si>
  <si>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</si>
  <si>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</si>
  <si>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</si>
  <si>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</si>
  <si>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</si>
  <si>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</si>
  <si>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</si>
  <si>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</si>
  <si>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</si>
  <si>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</si>
  <si>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</si>
  <si>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</si>
  <si>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</si>
  <si>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</si>
  <si>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</si>
  <si>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</si>
  <si>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</si>
  <si>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</si>
  <si>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</si>
  <si>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</si>
  <si>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</si>
  <si>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</si>
  <si>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</si>
  <si>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</si>
  <si>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</si>
  <si>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</si>
  <si>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</si>
  <si>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</si>
  <si>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</si>
  <si>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</si>
  <si>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</si>
  <si>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</si>
  <si>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</si>
  <si>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</si>
  <si>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</si>
  <si>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</si>
  <si>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</si>
  <si>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</si>
  <si>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</si>
  <si>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</si>
  <si>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</si>
  <si>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</si>
  <si>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</si>
  <si>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</si>
  <si>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</si>
  <si>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</si>
  <si>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</si>
  <si>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</si>
  <si>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</si>
  <si>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</si>
  <si>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</si>
  <si>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</si>
  <si>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</si>
  <si>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</si>
  <si>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</si>
  <si>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</si>
  <si>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</si>
  <si>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</si>
  <si>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</si>
  <si>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</si>
  <si>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</si>
  <si>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</si>
  <si>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</si>
  <si>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</si>
  <si>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</si>
  <si>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</si>
  <si>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</si>
  <si>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</si>
  <si>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</si>
  <si>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</si>
  <si>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</si>
  <si>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</si>
  <si>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</si>
  <si>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</si>
  <si>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</si>
  <si>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</si>
  <si>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</si>
  <si>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</si>
  <si>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</si>
  <si>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</si>
  <si>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</si>
  <si>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</si>
  <si>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</si>
  <si>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</si>
  <si>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</si>
  <si>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</si>
  <si>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</si>
  <si>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</si>
  <si>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</si>
  <si>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</si>
  <si>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</si>
  <si>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</si>
  <si>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</si>
  <si>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</si>
  <si>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</si>
  <si>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</si>
  <si>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</si>
  <si>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</si>
  <si>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</si>
  <si>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</si>
  <si>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</si>
  <si>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</si>
  <si>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</si>
  <si>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</si>
  <si>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</si>
  <si>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</si>
  <si>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</si>
  <si>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</si>
  <si>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</si>
  <si>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</si>
  <si>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</si>
  <si>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</si>
  <si>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</si>
  <si>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</si>
  <si>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</si>
  <si>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</si>
  <si>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</si>
  <si>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</si>
  <si>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</si>
  <si>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</si>
  <si>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</si>
  <si>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</si>
  <si>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</si>
  <si>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</si>
  <si>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</si>
  <si>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</si>
  <si>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</si>
  <si>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</si>
  <si>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</si>
  <si>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</si>
  <si>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</si>
  <si>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</si>
  <si>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</si>
  <si>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</si>
  <si>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</si>
  <si>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</si>
  <si>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</si>
  <si>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</si>
  <si>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</si>
  <si>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</si>
  <si>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</si>
  <si>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</si>
  <si>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</si>
  <si>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</si>
  <si>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</si>
  <si>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</si>
  <si>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</si>
  <si>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</si>
  <si>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</si>
  <si>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</si>
  <si>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</si>
  <si>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</si>
  <si>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</si>
  <si>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</si>
  <si>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</si>
  <si>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</si>
  <si>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</si>
  <si>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</si>
  <si>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</si>
  <si>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</si>
  <si>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</si>
  <si>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</si>
  <si>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</si>
  <si>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</si>
  <si>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</si>
  <si>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</si>
  <si>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</si>
  <si>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</si>
  <si>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</si>
  <si>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</si>
  <si>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</si>
  <si>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</si>
  <si>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</si>
  <si>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</si>
  <si>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</si>
  <si>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</si>
  <si>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</si>
  <si>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</si>
  <si>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</si>
  <si>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</si>
  <si>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</si>
  <si>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</si>
  <si>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</si>
  <si>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</si>
  <si>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</si>
  <si>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</si>
  <si>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</si>
  <si>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</si>
  <si>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</si>
  <si>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</si>
  <si>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</si>
  <si>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</si>
  <si>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</si>
  <si>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</si>
  <si>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</si>
  <si>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</si>
  <si>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</si>
  <si>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</si>
  <si>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</si>
  <si>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</si>
  <si>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</si>
  <si>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</si>
  <si>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</si>
  <si>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</si>
  <si>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</si>
  <si>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</si>
  <si>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</si>
  <si>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</si>
  <si>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</si>
  <si>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</si>
  <si>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</si>
  <si>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</si>
  <si>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</si>
  <si>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</si>
  <si>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</si>
  <si>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</si>
  <si>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</si>
  <si>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</si>
  <si>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</si>
  <si>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</si>
  <si>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</si>
  <si>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</si>
  <si>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</si>
  <si>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</si>
  <si>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</si>
  <si>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</si>
  <si>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</si>
  <si>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</si>
  <si>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</si>
  <si>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</si>
  <si>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</si>
  <si>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</si>
  <si>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</si>
  <si>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</si>
  <si>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</si>
  <si>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</si>
  <si>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</si>
  <si>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</si>
  <si>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</si>
  <si>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</si>
  <si>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</si>
  <si>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</si>
  <si>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</si>
  <si>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</si>
  <si>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</si>
  <si>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</si>
  <si>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</si>
  <si>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</si>
  <si>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</si>
  <si>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</si>
  <si>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</si>
  <si>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</si>
  <si>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</si>
  <si>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</si>
  <si>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</si>
  <si>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</si>
  <si>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</si>
  <si>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</si>
  <si>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</si>
  <si>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</si>
  <si>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</si>
  <si>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</si>
  <si>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</si>
  <si>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</si>
  <si>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</si>
  <si>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</si>
  <si>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</si>
  <si>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</si>
  <si>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</si>
  <si>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</si>
  <si>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</si>
  <si>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</si>
  <si>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</si>
  <si>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</si>
  <si>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</si>
  <si>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</si>
  <si>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</si>
  <si>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</si>
  <si>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</si>
  <si>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</si>
  <si>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</si>
  <si>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</si>
  <si>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</si>
  <si>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</si>
  <si>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</si>
  <si>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</si>
  <si>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</si>
  <si>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</si>
  <si>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</si>
  <si>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</si>
  <si>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</si>
  <si>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</si>
  <si>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</si>
  <si>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</si>
  <si>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</si>
  <si>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</si>
  <si>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</si>
  <si>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</si>
  <si>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</si>
  <si>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</si>
  <si>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</si>
  <si>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</si>
  <si>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</si>
  <si>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</si>
  <si>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</si>
  <si>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</si>
  <si>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</si>
  <si>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</si>
  <si>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</si>
  <si>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</si>
  <si>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</si>
  <si>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</si>
  <si>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</si>
  <si>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</si>
  <si>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</si>
  <si>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</si>
  <si>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</si>
  <si>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</si>
  <si>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</si>
  <si>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</si>
  <si>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</si>
  <si>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</si>
  <si>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</si>
  <si>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</si>
  <si>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</si>
  <si>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</si>
  <si>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</si>
  <si>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</si>
  <si>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</si>
  <si>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</si>
  <si>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</si>
  <si>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</si>
  <si>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</si>
  <si>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</si>
  <si>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</si>
  <si>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</si>
  <si>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</si>
  <si>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</si>
  <si>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</si>
  <si>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</si>
  <si>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</si>
  <si>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</si>
  <si>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</si>
  <si>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</si>
  <si>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</si>
  <si>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</si>
  <si>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</si>
  <si>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</si>
  <si>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</si>
  <si>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</si>
  <si>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</si>
  <si>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</si>
  <si>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</si>
  <si>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</si>
  <si>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</si>
  <si>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</si>
  <si>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</si>
  <si>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</si>
  <si>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</si>
  <si>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</si>
  <si>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</si>
  <si>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</si>
  <si>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</si>
  <si>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</si>
  <si>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</si>
  <si>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</si>
  <si>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</si>
  <si>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</si>
  <si>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</si>
  <si>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</si>
  <si>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</si>
  <si>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</si>
  <si>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</si>
  <si>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</si>
  <si>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</si>
  <si>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</si>
  <si>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</si>
  <si>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</si>
  <si>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</si>
  <si>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</si>
  <si>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</si>
  <si>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</si>
  <si>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</si>
  <si>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</si>
  <si>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</si>
  <si>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</si>
  <si>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</si>
  <si>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</si>
  <si>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</si>
  <si>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</si>
  <si>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</si>
  <si>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</si>
  <si>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</si>
  <si>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</si>
  <si>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</si>
  <si>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</si>
  <si>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</si>
  <si>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</si>
  <si>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</si>
  <si>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</si>
  <si>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</si>
  <si>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</si>
  <si>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</si>
  <si>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</si>
  <si>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</si>
  <si>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</si>
  <si>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</si>
  <si>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</si>
  <si>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</si>
  <si>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</si>
  <si>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</si>
  <si>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</si>
  <si>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</si>
  <si>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</si>
  <si>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</si>
  <si>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</si>
  <si>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</si>
  <si>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</si>
  <si>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</si>
  <si>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</si>
  <si>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</si>
  <si>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</si>
  <si>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</si>
  <si>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</si>
  <si>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</si>
  <si>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</si>
  <si>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</si>
  <si>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</si>
  <si>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</si>
  <si>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</si>
  <si>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</si>
  <si>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</si>
  <si>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</si>
  <si>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</si>
  <si>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</si>
  <si>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</si>
  <si>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</si>
  <si>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</si>
  <si>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</si>
  <si>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</si>
  <si>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</si>
  <si>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</si>
  <si>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</si>
  <si>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</si>
  <si>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</si>
  <si>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</si>
  <si>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</si>
  <si>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</si>
  <si>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</si>
  <si>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</si>
  <si>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</si>
  <si>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</si>
  <si>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</si>
  <si>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</si>
  <si>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</si>
  <si>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</si>
  <si>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</si>
  <si>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</si>
  <si>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</si>
  <si>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</si>
  <si>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</si>
  <si>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</si>
  <si>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</si>
  <si>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</si>
  <si>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</si>
  <si>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</si>
  <si>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</si>
  <si>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</si>
  <si>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</si>
  <si>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</si>
  <si>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</si>
  <si>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</si>
  <si>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</si>
  <si>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</si>
  <si>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</si>
  <si>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</si>
  <si>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</si>
  <si>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</si>
  <si>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</si>
  <si>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</si>
  <si>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</si>
  <si>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</si>
  <si>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</si>
  <si>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</si>
  <si>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</si>
  <si>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</si>
  <si>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</si>
  <si>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</si>
  <si>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</si>
  <si>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</si>
  <si>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</si>
  <si>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</si>
  <si>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</si>
  <si>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</si>
  <si>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</si>
  <si>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</si>
  <si>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</si>
  <si>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</si>
  <si>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</si>
  <si>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</si>
  <si>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</si>
  <si>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</si>
  <si>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</si>
  <si>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</si>
  <si>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</si>
  <si>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</si>
  <si>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</si>
  <si>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</si>
  <si>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</si>
  <si>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</si>
  <si>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</si>
  <si>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</si>
  <si>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</si>
  <si>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</si>
  <si>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</si>
  <si>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</si>
  <si>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</si>
  <si>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</si>
  <si>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</si>
  <si>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</si>
  <si>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</si>
  <si>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</si>
  <si>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</si>
  <si>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</si>
  <si>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</si>
  <si>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</si>
  <si>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</si>
  <si>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</si>
  <si>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</si>
  <si>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</si>
  <si>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</si>
  <si>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</si>
  <si>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</si>
  <si>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</si>
  <si>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</si>
  <si>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</si>
  <si>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</si>
  <si>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</si>
  <si>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</si>
  <si>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</si>
  <si>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</si>
  <si>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</si>
  <si>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</si>
  <si>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</si>
  <si>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</si>
  <si>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</si>
  <si>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</si>
  <si>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</si>
  <si>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</si>
  <si>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</si>
  <si>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</si>
  <si>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</si>
  <si>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</si>
  <si>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</si>
  <si>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</si>
  <si>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</si>
  <si>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</si>
  <si>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</si>
  <si>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</si>
  <si>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</si>
  <si>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</si>
  <si>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</si>
  <si>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</si>
  <si>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</si>
  <si>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</si>
  <si>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</si>
  <si>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</si>
  <si>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</si>
  <si>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</si>
  <si>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</si>
  <si>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</si>
  <si>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</si>
  <si>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</si>
  <si>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</si>
  <si>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</si>
  <si>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</si>
  <si>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</si>
  <si>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</si>
  <si>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</si>
  <si>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</si>
  <si>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</si>
  <si>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</si>
  <si>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</si>
  <si>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</si>
  <si>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</si>
  <si>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</si>
  <si>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</si>
  <si>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</si>
  <si>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</si>
  <si>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</si>
  <si>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</si>
  <si>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</si>
  <si>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</si>
  <si>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</si>
  <si>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</si>
  <si>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</si>
  <si>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</si>
  <si>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</si>
  <si>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</si>
  <si>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</si>
  <si>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</si>
  <si>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</si>
  <si>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</si>
  <si>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</si>
  <si>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</si>
  <si>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</si>
  <si>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</si>
  <si>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</si>
  <si>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</si>
  <si>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</si>
  <si>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</si>
  <si>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</si>
  <si>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</si>
  <si>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</si>
  <si>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</si>
  <si>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</si>
  <si>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</si>
  <si>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</si>
  <si>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</si>
  <si>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</si>
  <si>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</si>
  <si>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</si>
  <si>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</si>
  <si>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</si>
  <si>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</si>
  <si>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</si>
  <si>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</si>
  <si>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</si>
  <si>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</si>
  <si>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</si>
  <si>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</si>
  <si>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</si>
  <si>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</si>
  <si>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</si>
  <si>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</si>
  <si>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</si>
  <si>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</si>
  <si>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</si>
  <si>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</si>
  <si>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</si>
  <si>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</si>
  <si>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</si>
  <si>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</si>
  <si>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</si>
  <si>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</si>
  <si>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</si>
  <si>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</si>
  <si>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</si>
  <si>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</si>
  <si>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</si>
  <si>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</si>
  <si>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</si>
  <si>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</si>
  <si>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</si>
  <si>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</si>
  <si>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</si>
  <si>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</si>
  <si>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</si>
  <si>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</si>
  <si>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</si>
  <si>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</si>
  <si>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</si>
  <si>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</si>
  <si>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</si>
  <si>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</si>
  <si>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</si>
  <si>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</si>
  <si>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</si>
  <si>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</si>
  <si>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</si>
  <si>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</si>
  <si>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</si>
  <si>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</si>
  <si>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</si>
  <si>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</si>
  <si>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</si>
  <si>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</si>
  <si>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</si>
  <si>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</si>
  <si>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</si>
  <si>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</si>
  <si>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</si>
  <si>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</si>
  <si>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</si>
  <si>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</si>
  <si>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</si>
  <si>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</si>
  <si>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</si>
  <si>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</si>
  <si>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</si>
  <si>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</si>
  <si>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</si>
  <si>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</si>
  <si>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</si>
  <si>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</si>
  <si>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</si>
  <si>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</si>
  <si>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</si>
  <si>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</si>
  <si>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</si>
  <si>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</si>
  <si>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</si>
  <si>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</si>
  <si>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</si>
  <si>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</si>
  <si>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</si>
  <si>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</si>
  <si>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</si>
  <si>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</si>
  <si>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</si>
  <si>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</si>
  <si>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</si>
  <si>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</si>
  <si>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</si>
  <si>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</si>
  <si>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</si>
  <si>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</si>
  <si>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</si>
  <si>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</si>
  <si>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</si>
  <si>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</si>
  <si>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</si>
  <si>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</si>
  <si>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</si>
  <si>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</si>
  <si>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</si>
  <si>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</si>
  <si>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</si>
  <si>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</si>
  <si>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</si>
  <si>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</si>
  <si>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</si>
  <si>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</si>
  <si>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</si>
  <si>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</si>
  <si>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</si>
  <si>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</si>
  <si>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</si>
  <si>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</si>
  <si>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</si>
  <si>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</si>
  <si>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</si>
  <si>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</si>
  <si>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</si>
  <si>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</si>
  <si>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</si>
  <si>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</si>
  <si>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</si>
  <si>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</si>
  <si>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</si>
  <si>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</si>
  <si>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</si>
  <si>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</si>
  <si>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</si>
  <si>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</si>
  <si>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</si>
  <si>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</si>
  <si>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</si>
  <si>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</si>
  <si>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</si>
  <si>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</si>
  <si>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</si>
  <si>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</si>
  <si>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</si>
  <si>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</si>
  <si>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</si>
  <si>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</si>
  <si>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</si>
  <si>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</si>
  <si>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</si>
  <si>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</si>
  <si>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</si>
  <si>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</si>
  <si>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</si>
  <si>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</si>
  <si>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</si>
  <si>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</si>
  <si>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</si>
  <si>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</si>
  <si>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</si>
  <si>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</si>
  <si>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</si>
  <si>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</si>
  <si>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</si>
  <si>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</si>
  <si>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</si>
  <si>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</si>
  <si>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</si>
  <si>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</si>
  <si>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</si>
  <si>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</si>
  <si>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</si>
  <si>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</si>
  <si>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</si>
  <si>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</si>
  <si>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</si>
  <si>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</si>
  <si>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</si>
  <si>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</si>
  <si>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</si>
  <si>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</si>
  <si>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</si>
  <si>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</si>
  <si>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</si>
  <si>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</si>
  <si>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</si>
  <si>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</si>
  <si>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</si>
  <si>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</si>
  <si>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</si>
  <si>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</si>
  <si>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</si>
  <si>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</si>
  <si>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</si>
  <si>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</si>
  <si>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</si>
  <si>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</si>
  <si>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</si>
  <si>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</si>
  <si>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</si>
  <si>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</si>
  <si>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</si>
  <si>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</si>
  <si>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</si>
  <si>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</si>
  <si>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</si>
  <si>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</si>
  <si>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</si>
  <si>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</si>
  <si>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</si>
  <si>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</si>
  <si>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</si>
  <si>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</si>
  <si>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</si>
  <si>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</si>
  <si>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</si>
  <si>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</si>
  <si>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</si>
  <si>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</si>
  <si>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</si>
  <si>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</si>
  <si>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</si>
  <si>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</si>
  <si>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</si>
  <si>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</si>
  <si>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</si>
  <si>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</si>
  <si>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</si>
  <si>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</si>
  <si>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</si>
  <si>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</si>
  <si>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</si>
  <si>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</si>
  <si>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</si>
  <si>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</si>
  <si>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</si>
  <si>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</si>
  <si>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</si>
  <si>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</si>
  <si>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</si>
  <si>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</si>
  <si>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</si>
  <si>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</si>
  <si>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</si>
  <si>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</si>
  <si>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</si>
  <si>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</si>
  <si>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</si>
  <si>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</si>
  <si>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</si>
  <si>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</si>
  <si>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</si>
  <si>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</si>
  <si>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</si>
  <si>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</si>
  <si>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</si>
  <si>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</si>
  <si>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</si>
  <si>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</si>
  <si>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</si>
  <si>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</si>
  <si>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</si>
  <si>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</si>
  <si>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</si>
  <si>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</si>
  <si>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</si>
  <si>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</si>
  <si>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</si>
  <si>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</si>
  <si>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</si>
  <si>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</si>
  <si>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</si>
  <si>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</si>
  <si>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</si>
  <si>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</si>
  <si>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</si>
  <si>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</si>
  <si>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</si>
  <si>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</si>
  <si>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</si>
  <si>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</si>
  <si>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</si>
  <si>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</si>
  <si>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</si>
  <si>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</si>
  <si>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</si>
  <si>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</si>
  <si>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</si>
  <si>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</si>
  <si>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</si>
  <si>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</si>
  <si>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</si>
  <si>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</si>
  <si>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</si>
  <si>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</si>
  <si>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</si>
  <si>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</si>
  <si>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</si>
  <si>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</si>
  <si>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</si>
  <si>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</si>
  <si>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</si>
  <si>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</si>
  <si>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</si>
  <si>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</si>
  <si>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</si>
  <si>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</si>
  <si>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</si>
  <si>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</si>
  <si>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</si>
  <si>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</si>
  <si>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</si>
  <si>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</si>
  <si>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</si>
  <si>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</si>
  <si>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</si>
  <si>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</si>
  <si>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</si>
  <si>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</si>
  <si>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</si>
  <si>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</si>
  <si>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</si>
  <si>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</si>
  <si>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</si>
  <si>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</si>
  <si>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</si>
  <si>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</si>
  <si>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</si>
  <si>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</si>
  <si>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</si>
  <si>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</si>
  <si>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</si>
  <si>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</si>
  <si>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</si>
  <si>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</si>
  <si>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</si>
  <si>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</si>
  <si>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</si>
  <si>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</si>
  <si>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</si>
  <si>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</si>
  <si>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</si>
  <si>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</si>
  <si>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</si>
  <si>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</si>
  <si>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</si>
  <si>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</si>
  <si>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</si>
  <si>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</si>
  <si>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</si>
  <si>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</si>
  <si>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</si>
  <si>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</si>
  <si>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</si>
  <si>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</si>
  <si>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</si>
  <si>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</si>
  <si>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</si>
  <si>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</si>
  <si>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</si>
  <si>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</si>
  <si>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</si>
  <si>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</si>
  <si>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</si>
  <si>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</si>
  <si>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</si>
  <si>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</si>
  <si>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</si>
  <si>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</si>
  <si>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</si>
  <si>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</si>
  <si>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</si>
  <si>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</si>
  <si>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</si>
  <si>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</si>
  <si>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</si>
  <si>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</si>
  <si>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</si>
  <si>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</si>
  <si>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</si>
  <si>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</si>
  <si>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</si>
  <si>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</si>
  <si>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</si>
  <si>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</si>
  <si>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</si>
  <si>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</si>
  <si>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</si>
  <si>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</si>
  <si>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</si>
  <si>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</si>
  <si>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</si>
  <si>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</si>
  <si>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</si>
  <si>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</si>
  <si>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</si>
  <si>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</si>
  <si>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</si>
  <si>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</si>
  <si>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</si>
  <si>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</si>
  <si>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</si>
  <si>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</si>
  <si>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</si>
  <si>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</si>
  <si>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</si>
  <si>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</si>
  <si>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</si>
  <si>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</si>
  <si>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</si>
  <si>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</si>
  <si>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</si>
  <si>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</si>
  <si>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</si>
  <si>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</si>
  <si>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</si>
  <si>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</si>
  <si>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</si>
  <si>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</si>
  <si>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</si>
  <si>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</si>
  <si>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</si>
  <si>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</si>
  <si>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</si>
  <si>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</si>
  <si>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</si>
  <si>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</si>
  <si>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</si>
  <si>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</si>
  <si>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</si>
  <si>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</si>
  <si>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</si>
  <si>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</si>
  <si>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</si>
  <si>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</si>
  <si>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</si>
  <si>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</si>
  <si>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</si>
  <si>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</si>
  <si>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</si>
  <si>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</si>
  <si>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</si>
  <si>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</si>
  <si>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</si>
  <si>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</si>
  <si>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</si>
  <si>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</si>
  <si>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</si>
  <si>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</si>
  <si>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</si>
  <si>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</si>
  <si>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</si>
  <si>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</si>
  <si>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</si>
  <si>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</si>
  <si>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</si>
  <si>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</si>
  <si>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</si>
  <si>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</si>
  <si>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</si>
  <si>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</si>
  <si>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</si>
  <si>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</si>
  <si>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</si>
  <si>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</si>
  <si>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</si>
  <si>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</si>
  <si>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</si>
  <si>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</si>
  <si>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</si>
  <si>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</si>
  <si>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</si>
  <si>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</si>
  <si>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</si>
  <si>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</si>
  <si>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</si>
  <si>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</si>
  <si>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</si>
  <si>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</si>
  <si>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</si>
  <si>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</si>
  <si>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</si>
  <si>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</si>
  <si>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</si>
  <si>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</si>
  <si>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</si>
  <si>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</si>
  <si>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</si>
  <si>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</si>
  <si>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</si>
  <si>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</si>
  <si>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</si>
  <si>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</si>
  <si>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</si>
  <si>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</si>
  <si>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</si>
  <si>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</si>
  <si>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</si>
  <si>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</si>
  <si>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</si>
  <si>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</si>
  <si>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</si>
  <si>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</si>
  <si>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</si>
  <si>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</si>
  <si>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</si>
  <si>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</si>
  <si>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</si>
  <si>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</si>
  <si>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</si>
  <si>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</si>
  <si>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</si>
  <si>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</si>
  <si>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</si>
  <si>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</si>
  <si>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</si>
  <si>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</si>
  <si>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</si>
  <si>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</si>
  <si>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</si>
  <si>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</si>
  <si>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</si>
  <si>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</si>
  <si>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</si>
  <si>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</si>
  <si>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</si>
  <si>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</si>
  <si>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</si>
  <si>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</si>
  <si>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</si>
  <si>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</si>
  <si>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</si>
  <si>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</si>
  <si>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</si>
  <si>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</si>
  <si>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</si>
  <si>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</si>
  <si>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</si>
  <si>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</si>
  <si>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</si>
  <si>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</si>
  <si>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</si>
  <si>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</si>
  <si>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</si>
  <si>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</si>
  <si>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</si>
  <si>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</si>
  <si>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</si>
  <si>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</si>
  <si>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</si>
  <si>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</si>
  <si>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</si>
  <si>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</si>
  <si>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</si>
  <si>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</si>
  <si>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</si>
  <si>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</si>
  <si>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</si>
  <si>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</si>
  <si>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</si>
  <si>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</si>
  <si>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</si>
  <si>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</si>
  <si>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</si>
  <si>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</si>
  <si>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</si>
  <si>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</si>
  <si>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</si>
  <si>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</si>
  <si>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</si>
  <si>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</si>
  <si>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</si>
  <si>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</si>
  <si>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</si>
  <si>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</si>
  <si>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</si>
  <si>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</si>
  <si>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</si>
  <si>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</si>
  <si>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</si>
  <si>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</si>
  <si>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</si>
  <si>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</si>
  <si>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</si>
  <si>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</si>
  <si>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</si>
  <si>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</si>
  <si>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</si>
  <si>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</si>
  <si>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</si>
  <si>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</si>
  <si>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</si>
  <si>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</si>
  <si>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</si>
  <si>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</si>
  <si>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</si>
  <si>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</si>
  <si>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</si>
  <si>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</si>
  <si>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</si>
  <si>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</si>
  <si>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</si>
  <si>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</si>
  <si>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</si>
  <si>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</si>
  <si>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</si>
  <si>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</si>
  <si>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</si>
  <si>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</si>
  <si>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</si>
  <si>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</si>
  <si>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</si>
  <si>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</si>
  <si>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</si>
  <si>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</si>
  <si>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</si>
  <si>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</si>
  <si>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</si>
  <si>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</si>
  <si>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</si>
  <si>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</si>
  <si>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</si>
  <si>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</si>
  <si>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</si>
  <si>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</si>
  <si>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</si>
  <si>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</si>
  <si>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</si>
  <si>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</si>
  <si>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</si>
  <si>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</si>
  <si>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</si>
  <si>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</si>
  <si>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</si>
  <si>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</si>
  <si>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</si>
  <si>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</si>
  <si>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</si>
  <si>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</si>
  <si>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</si>
  <si>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</si>
  <si>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</si>
  <si>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</si>
  <si>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</si>
  <si>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</si>
  <si>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</si>
  <si>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</si>
  <si>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</si>
  <si>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</si>
  <si>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</si>
  <si>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</si>
  <si>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</si>
  <si>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</si>
  <si>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</si>
  <si>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</si>
  <si>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</si>
  <si>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</si>
  <si>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</si>
  <si>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</si>
  <si>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</si>
  <si>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</si>
  <si>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</si>
  <si>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</si>
  <si>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</si>
  <si>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</si>
  <si>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</si>
  <si>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</si>
  <si>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</si>
  <si>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</si>
  <si>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</si>
  <si>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</si>
  <si>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</si>
  <si>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</si>
  <si>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</si>
  <si>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</si>
  <si>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</si>
  <si>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</si>
  <si>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</si>
  <si>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</si>
  <si>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</si>
  <si>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</si>
  <si>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</si>
  <si>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</si>
  <si>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</si>
  <si>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</si>
  <si>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</si>
  <si>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</si>
  <si>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</si>
  <si>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</si>
  <si>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</si>
  <si>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</si>
  <si>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</si>
  <si>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</si>
  <si>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</si>
  <si>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</si>
  <si>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</si>
  <si>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</si>
  <si>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</si>
  <si>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</si>
  <si>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</si>
  <si>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</si>
  <si>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</si>
  <si>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</si>
  <si>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</si>
  <si>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</si>
  <si>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</si>
  <si>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</si>
  <si>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</si>
  <si>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</si>
  <si>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</si>
  <si>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</si>
  <si>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</si>
  <si>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</si>
  <si>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</si>
  <si>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</si>
  <si>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</si>
  <si>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</si>
  <si>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</si>
  <si>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</si>
  <si>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</si>
  <si>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</si>
  <si>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</si>
  <si>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</si>
  <si>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</si>
  <si>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</si>
  <si>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</si>
  <si>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</si>
  <si>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</si>
  <si>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</si>
  <si>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</si>
  <si>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</si>
  <si>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</si>
  <si>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</si>
  <si>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</si>
  <si>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</si>
  <si>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</si>
  <si>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</si>
  <si>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</si>
  <si>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</si>
  <si>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</si>
  <si>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</si>
  <si>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</si>
  <si>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</si>
  <si>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</si>
  <si>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</si>
  <si>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</si>
  <si>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</si>
  <si>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</si>
  <si>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</si>
  <si>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</si>
  <si>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</si>
  <si>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</si>
  <si>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</si>
  <si>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</si>
  <si>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</si>
  <si>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</si>
  <si>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</si>
  <si>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</si>
  <si>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</si>
  <si>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</si>
  <si>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</si>
  <si>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</si>
  <si>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</si>
  <si>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</si>
  <si>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</si>
  <si>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</si>
  <si>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</si>
  <si>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</si>
  <si>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</si>
  <si>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</si>
  <si>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</si>
  <si>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</si>
  <si>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</si>
  <si>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</si>
  <si>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</si>
  <si>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</si>
  <si>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</si>
  <si>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</si>
  <si>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</si>
  <si>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</si>
  <si>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</si>
  <si>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</si>
  <si>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</si>
  <si>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</si>
  <si>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</si>
  <si>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</si>
  <si>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</si>
  <si>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</si>
  <si>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</si>
  <si>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</si>
  <si>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</si>
  <si>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</si>
  <si>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</si>
  <si>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</si>
  <si>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</si>
  <si>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</si>
  <si>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</si>
  <si>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</si>
  <si>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</si>
  <si>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</si>
  <si>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</si>
  <si>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</si>
  <si>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</si>
  <si>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</si>
  <si>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</si>
  <si>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</si>
  <si>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</si>
  <si>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</si>
  <si>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</si>
  <si>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</si>
  <si>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</si>
  <si>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</si>
  <si>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</si>
  <si>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</si>
  <si>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</si>
  <si>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</si>
  <si>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</si>
  <si>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</si>
  <si>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</si>
  <si>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</si>
  <si>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</si>
  <si>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</si>
  <si>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</si>
  <si>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</si>
  <si>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</si>
  <si>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</si>
  <si>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</si>
  <si>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</si>
  <si>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</si>
  <si>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</si>
  <si>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</si>
  <si>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</si>
  <si>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</si>
  <si>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</si>
  <si>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</si>
  <si>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</si>
  <si>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</si>
  <si>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</si>
  <si>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</si>
  <si>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</si>
  <si>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</si>
  <si>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</si>
  <si>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</si>
  <si>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</si>
  <si>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</si>
  <si>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</si>
  <si>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</si>
  <si>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</si>
  <si>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</si>
  <si>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</si>
  <si>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</si>
  <si>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</si>
  <si>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</si>
  <si>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</si>
  <si>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</si>
  <si>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</si>
  <si>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</si>
  <si>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</si>
  <si>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</si>
  <si>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</si>
  <si>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</si>
  <si>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</si>
  <si>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</si>
  <si>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</si>
  <si>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</si>
  <si>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</si>
  <si>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</si>
  <si>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</si>
  <si>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</si>
  <si>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</si>
  <si>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</si>
  <si>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</si>
  <si>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</si>
  <si>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</si>
  <si>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</si>
  <si>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</si>
  <si>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</si>
  <si>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</si>
  <si>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</si>
  <si>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</si>
  <si>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</si>
  <si>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</si>
  <si>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</si>
  <si>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</si>
  <si>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</si>
  <si>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</si>
  <si>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</si>
  <si>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</si>
  <si>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</si>
  <si>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</si>
  <si>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</si>
  <si>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</si>
  <si>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</si>
  <si>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</si>
  <si>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</si>
  <si>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</si>
  <si>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</si>
  <si>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</si>
  <si>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</si>
  <si>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</si>
  <si>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</si>
  <si>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</si>
  <si>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</si>
  <si>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</si>
  <si>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</si>
  <si>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</si>
  <si>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</si>
  <si>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</si>
  <si>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</si>
  <si>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</si>
  <si>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</si>
  <si>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</si>
  <si>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</si>
  <si>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</si>
  <si>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</si>
  <si>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</si>
  <si>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</si>
  <si>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</si>
  <si>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</si>
  <si>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</si>
  <si>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</si>
  <si>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</si>
  <si>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</si>
  <si>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</si>
  <si>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</si>
  <si>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</si>
  <si>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</si>
  <si>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</si>
  <si>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</si>
  <si>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</si>
  <si>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</si>
  <si>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</si>
  <si>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</si>
  <si>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</si>
  <si>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</si>
  <si>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</si>
  <si>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</si>
  <si>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</si>
  <si>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</si>
  <si>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</si>
  <si>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</si>
  <si>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</si>
  <si>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</si>
  <si>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</si>
  <si>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</si>
  <si>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</si>
  <si>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</si>
  <si>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</si>
  <si>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</si>
  <si>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</si>
  <si>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</si>
  <si>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</si>
  <si>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</si>
  <si>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</si>
  <si>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</si>
  <si>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</si>
  <si>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</si>
  <si>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</si>
  <si>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</si>
  <si>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</si>
  <si>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</si>
  <si>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</si>
  <si>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</si>
  <si>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</si>
  <si>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</si>
  <si>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</si>
  <si>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</si>
  <si>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</si>
  <si>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</si>
  <si>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</si>
  <si>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</si>
  <si>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</si>
  <si>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</si>
  <si>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</si>
  <si>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</si>
  <si>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</si>
  <si>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</si>
  <si>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</si>
  <si>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</si>
  <si>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</si>
  <si>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</si>
  <si>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</si>
  <si>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</si>
  <si>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</si>
  <si>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</si>
  <si>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</si>
  <si>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</si>
  <si>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</si>
  <si>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</si>
  <si>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</si>
  <si>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</si>
  <si>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</si>
  <si>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</si>
  <si>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</si>
  <si>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</si>
  <si>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</si>
  <si>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</si>
  <si>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</si>
  <si>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</si>
  <si>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</si>
  <si>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</si>
  <si>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</si>
  <si>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</si>
  <si>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</si>
  <si>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</si>
  <si>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</si>
  <si>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</si>
  <si>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</si>
  <si>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</si>
  <si>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</si>
  <si>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</si>
  <si>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</si>
  <si>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</si>
  <si>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</si>
  <si>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</si>
  <si>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</si>
  <si>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</si>
  <si>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</si>
  <si>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</si>
  <si>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</si>
  <si>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</si>
  <si>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</si>
  <si>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</si>
  <si>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</si>
  <si>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</si>
  <si>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</si>
  <si>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</si>
  <si>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</si>
  <si>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</si>
  <si>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</si>
  <si>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</si>
  <si>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</si>
  <si>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</si>
  <si>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</si>
  <si>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</si>
  <si>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</si>
  <si>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</si>
  <si>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</si>
  <si>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</si>
  <si>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</si>
  <si>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</si>
  <si>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</si>
  <si>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</si>
  <si>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</si>
  <si>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</si>
  <si>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</si>
  <si>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</si>
  <si>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</si>
  <si>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</si>
  <si>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</si>
  <si>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</si>
  <si>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</si>
  <si>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</si>
  <si>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</si>
  <si>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</si>
  <si>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</si>
  <si>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</si>
  <si>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</si>
  <si>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</si>
  <si>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</si>
  <si>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</si>
  <si>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</si>
  <si>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</si>
  <si>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</si>
  <si>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</si>
  <si>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</si>
  <si>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</si>
  <si>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</si>
  <si>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</si>
  <si>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</si>
  <si>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</si>
  <si>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</si>
  <si>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</si>
  <si>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</si>
  <si>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</si>
  <si>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</si>
  <si>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</si>
  <si>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</si>
  <si>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</si>
  <si>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</si>
  <si>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</si>
  <si>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</si>
  <si>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</si>
  <si>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</si>
  <si>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</si>
  <si>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</si>
  <si>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</si>
  <si>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</si>
  <si>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</si>
  <si>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</si>
  <si>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</si>
  <si>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</si>
  <si>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</si>
  <si>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</si>
  <si>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</si>
  <si>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</si>
  <si>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</si>
  <si>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</si>
  <si>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</si>
  <si>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</si>
  <si>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</si>
  <si>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</si>
  <si>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</si>
  <si>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</si>
  <si>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</si>
  <si>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</si>
  <si>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</si>
  <si>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</si>
  <si>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</si>
  <si>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</si>
  <si>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</si>
  <si>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</si>
  <si>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</si>
  <si>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</si>
  <si>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</si>
  <si>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</si>
  <si>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</si>
  <si>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</si>
  <si>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</si>
  <si>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</si>
  <si>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</si>
  <si>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</si>
  <si>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</si>
  <si>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</si>
  <si>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</si>
  <si>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</si>
  <si>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</si>
  <si>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</si>
  <si>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</si>
  <si>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</si>
  <si>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</si>
  <si>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</si>
  <si>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</si>
  <si>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</si>
  <si>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</si>
  <si>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</si>
  <si>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</si>
  <si>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</si>
  <si>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</si>
  <si>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</si>
  <si>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</si>
  <si>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</si>
  <si>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</si>
  <si>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</si>
  <si>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</si>
  <si>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</si>
  <si>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</si>
  <si>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</si>
  <si>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</si>
  <si>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</si>
  <si>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</si>
  <si>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</si>
  <si>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</si>
  <si>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</si>
  <si>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</si>
  <si>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</si>
  <si>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</si>
  <si>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</si>
  <si>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</si>
  <si>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</si>
  <si>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</si>
  <si>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</si>
  <si>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</si>
  <si>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</si>
  <si>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</si>
  <si>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</si>
  <si>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</si>
  <si>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</si>
  <si>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</si>
  <si>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</si>
  <si>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</si>
  <si>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</si>
  <si>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</si>
  <si>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</si>
  <si>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</si>
  <si>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</si>
  <si>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</si>
  <si>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</si>
  <si>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</si>
  <si>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</si>
  <si>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</si>
  <si>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</si>
  <si>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</si>
  <si>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</si>
  <si>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</si>
  <si>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</si>
  <si>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</si>
  <si>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</si>
  <si>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</si>
  <si>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</si>
  <si>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</si>
  <si>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</si>
  <si>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</si>
  <si>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</si>
  <si>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</si>
  <si>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</si>
  <si>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</si>
  <si>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</si>
  <si>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</si>
  <si>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</si>
  <si>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</si>
  <si>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</si>
  <si>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</si>
  <si>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</si>
  <si>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</si>
  <si>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</si>
  <si>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</si>
  <si>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</si>
  <si>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</si>
  <si>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</si>
  <si>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</si>
  <si>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</si>
  <si>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</si>
  <si>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</si>
  <si>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</si>
  <si>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</si>
  <si>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</si>
  <si>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</si>
  <si>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</si>
  <si>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</si>
  <si>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</si>
  <si>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</si>
  <si>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</si>
  <si>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</si>
  <si>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</si>
  <si>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</si>
  <si>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</si>
  <si>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</si>
  <si>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</si>
  <si>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</si>
  <si>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</si>
  <si>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</si>
  <si>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</si>
  <si>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</si>
  <si>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</si>
  <si>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</si>
  <si>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</si>
  <si>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</si>
  <si>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</si>
  <si>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</si>
  <si>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</si>
  <si>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</si>
  <si>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</si>
  <si>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</si>
  <si>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</si>
  <si>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</si>
  <si>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</si>
  <si>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</si>
  <si>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</si>
  <si>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</si>
  <si>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</si>
  <si>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</si>
  <si>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</si>
  <si>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</si>
  <si>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</si>
  <si>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</si>
  <si>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</si>
  <si>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</si>
  <si>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</si>
  <si>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</si>
  <si>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</si>
  <si>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</si>
  <si>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</si>
  <si>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</si>
  <si>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</si>
  <si>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</si>
  <si>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</si>
  <si>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</si>
  <si>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</si>
  <si>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</si>
  <si>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</si>
  <si>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</si>
  <si>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</si>
  <si>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</si>
  <si>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</si>
  <si>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</si>
  <si>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</si>
  <si>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</si>
  <si>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</si>
  <si>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</si>
  <si>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</si>
  <si>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</si>
  <si>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</si>
  <si>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</si>
  <si>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</si>
  <si>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</si>
  <si>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</si>
  <si>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</si>
  <si>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</si>
  <si>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</si>
  <si>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</si>
  <si>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</si>
  <si>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</si>
  <si>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</si>
  <si>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</si>
  <si>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</si>
  <si>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</si>
  <si>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</si>
  <si>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</si>
  <si>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</si>
  <si>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</si>
  <si>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</si>
  <si>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</si>
  <si>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</si>
  <si>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</si>
  <si>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</si>
  <si>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</si>
  <si>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</si>
  <si>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</si>
  <si>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</si>
  <si>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</si>
  <si>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</si>
  <si>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</si>
  <si>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</si>
  <si>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</si>
  <si>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</si>
  <si>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</si>
  <si>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</si>
  <si>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</si>
  <si>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</si>
  <si>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</si>
  <si>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</si>
  <si>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</si>
  <si>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</si>
  <si>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</si>
  <si>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</si>
  <si>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</si>
  <si>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</si>
  <si>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</si>
  <si>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</si>
  <si>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</si>
  <si>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</si>
  <si>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</si>
  <si>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</si>
  <si>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</si>
  <si>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</si>
  <si>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</si>
  <si>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</si>
  <si>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</si>
  <si>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</si>
  <si>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</si>
  <si>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</si>
  <si>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</si>
  <si>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</si>
  <si>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</si>
  <si>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</si>
  <si>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</si>
  <si>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</si>
  <si>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</si>
  <si>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</si>
  <si>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</si>
  <si>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</si>
  <si>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</si>
  <si>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</si>
  <si>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</si>
  <si>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</si>
  <si>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</si>
  <si>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</si>
  <si>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</si>
  <si>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</si>
  <si>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</si>
  <si>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</si>
  <si>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</si>
  <si>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</si>
  <si>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</si>
  <si>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</si>
  <si>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</si>
  <si>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</si>
  <si>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</si>
  <si>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</si>
  <si>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</si>
  <si>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</si>
  <si>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</si>
  <si>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</si>
  <si>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</si>
  <si>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</si>
  <si>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</si>
  <si>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</si>
  <si>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</si>
  <si>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</si>
  <si>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</si>
  <si>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</si>
  <si>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</si>
  <si>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</si>
  <si>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</si>
  <si>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</si>
  <si>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</si>
  <si>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</si>
  <si>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</si>
  <si>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</si>
  <si>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</si>
  <si>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</si>
  <si>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</si>
  <si>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</si>
  <si>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</si>
  <si>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</si>
  <si>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</si>
  <si>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</si>
  <si>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</si>
  <si>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</si>
  <si>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</si>
  <si>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</si>
  <si>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</si>
  <si>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</si>
  <si>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</si>
  <si>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</si>
  <si>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</si>
  <si>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</si>
  <si>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</si>
  <si>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</si>
  <si>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</si>
  <si>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</si>
  <si>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</si>
  <si>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</si>
  <si>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</si>
  <si>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</si>
  <si>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</si>
  <si>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</si>
  <si>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</si>
  <si>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</si>
  <si>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</si>
  <si>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</si>
  <si>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</si>
  <si>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</si>
  <si>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</si>
  <si>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</si>
  <si>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</si>
  <si>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</si>
  <si>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</si>
  <si>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</si>
  <si>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</si>
  <si>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</si>
  <si>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</si>
  <si>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</si>
  <si>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</si>
  <si>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</si>
  <si>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</si>
  <si>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</si>
  <si>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</si>
  <si>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</si>
  <si>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</si>
  <si>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</si>
  <si>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</si>
  <si>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</si>
  <si>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</si>
  <si>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</si>
  <si>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</si>
  <si>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</si>
  <si>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</si>
  <si>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</si>
  <si>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</si>
  <si>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</si>
  <si>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</si>
  <si>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</si>
  <si>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</si>
  <si>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</si>
  <si>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</si>
  <si>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</si>
  <si>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</si>
  <si>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</si>
  <si>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</si>
  <si>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</si>
  <si>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</si>
  <si>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</si>
  <si>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</si>
  <si>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</si>
  <si>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</si>
  <si>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</si>
  <si>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</si>
  <si>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</si>
  <si>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</si>
  <si>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</si>
  <si>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</si>
  <si>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</si>
  <si>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</si>
  <si>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</si>
  <si>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</si>
  <si>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</si>
  <si>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</si>
  <si>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</si>
  <si>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</si>
  <si>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</si>
  <si>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</si>
  <si>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</si>
  <si>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</si>
  <si>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</si>
  <si>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</si>
  <si>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</si>
  <si>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</si>
  <si>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</si>
  <si>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</si>
  <si>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</si>
  <si>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</si>
  <si>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</si>
  <si>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</si>
  <si>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</si>
  <si>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</si>
  <si>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</si>
  <si>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</si>
  <si>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</si>
  <si>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</si>
  <si>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</si>
  <si>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</si>
  <si>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</si>
  <si>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</si>
  <si>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</si>
  <si>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</si>
  <si>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</si>
  <si>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</si>
  <si>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</si>
  <si>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</si>
  <si>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</si>
  <si>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</si>
  <si>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</si>
  <si>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</si>
  <si>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</si>
  <si>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</si>
  <si>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</si>
  <si>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</si>
  <si>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</si>
  <si>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</si>
  <si>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</si>
  <si>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</si>
  <si>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</si>
  <si>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</si>
  <si>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</si>
  <si>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</si>
  <si>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</si>
  <si>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</si>
  <si>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</si>
  <si>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</si>
  <si>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</si>
  <si>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</si>
  <si>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</si>
  <si>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</si>
  <si>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</si>
  <si>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</si>
  <si>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</si>
  <si>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</si>
  <si>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</si>
  <si>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</si>
  <si>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</si>
  <si>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</si>
  <si>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</si>
  <si>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</si>
  <si>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</si>
  <si>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</si>
  <si>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</si>
  <si>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</si>
  <si>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</si>
  <si>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</si>
  <si>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</si>
  <si>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</si>
  <si>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</si>
  <si>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</si>
  <si>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</si>
  <si>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</si>
  <si>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</si>
  <si>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</si>
  <si>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</si>
  <si>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</si>
  <si>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</si>
  <si>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</si>
  <si>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</si>
  <si>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</si>
  <si>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</si>
  <si>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</si>
  <si>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</si>
  <si>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</si>
  <si>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</si>
  <si>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</si>
  <si>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</si>
  <si>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</si>
  <si>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</si>
  <si>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</si>
  <si>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</si>
  <si>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</si>
  <si>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</si>
  <si>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</si>
  <si>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</si>
  <si>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</si>
  <si>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</si>
  <si>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</si>
  <si>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</si>
  <si>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</si>
  <si>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</si>
  <si>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</si>
  <si>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</si>
  <si>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</si>
  <si>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</si>
  <si>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</si>
  <si>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</si>
  <si>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</si>
  <si>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</si>
  <si>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</si>
  <si>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</si>
  <si>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</si>
  <si>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</si>
  <si>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</si>
  <si>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</si>
  <si>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</si>
  <si>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</si>
  <si>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</si>
  <si>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</si>
  <si>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</si>
  <si>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</si>
  <si>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</si>
  <si>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</si>
  <si>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</si>
  <si>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</si>
  <si>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</si>
  <si>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</si>
  <si>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</si>
  <si>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</si>
  <si>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</si>
  <si>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</si>
  <si>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</si>
  <si>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</si>
  <si>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</si>
  <si>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</si>
  <si>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</si>
  <si>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</si>
  <si>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</si>
  <si>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</si>
  <si>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</si>
  <si>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</si>
  <si>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</si>
  <si>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</si>
  <si>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</si>
  <si>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</si>
  <si>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</si>
  <si>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</si>
  <si>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</si>
  <si>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</si>
  <si>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</si>
  <si>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</si>
  <si>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</si>
  <si>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</si>
  <si>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</si>
  <si>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</si>
  <si>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</si>
  <si>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</si>
  <si>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</si>
  <si>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</si>
  <si>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</si>
  <si>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</si>
  <si>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</si>
  <si>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</si>
  <si>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</si>
  <si>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</si>
  <si>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</si>
  <si>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</si>
  <si>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</si>
  <si>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</si>
  <si>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</si>
  <si>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</si>
  <si>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</si>
  <si>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</si>
  <si>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</si>
  <si>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</si>
  <si>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</si>
  <si>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</si>
  <si>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</si>
  <si>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</si>
  <si>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</si>
  <si>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</si>
  <si>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</si>
  <si>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</si>
  <si>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</si>
  <si>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</si>
  <si>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</si>
  <si>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</si>
  <si>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</si>
  <si>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</si>
  <si>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</si>
  <si>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</si>
  <si>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</si>
  <si>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</si>
  <si>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</si>
  <si>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</si>
  <si>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</si>
  <si>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</si>
  <si>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</si>
  <si>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</si>
  <si>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</si>
  <si>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</si>
  <si>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</si>
  <si>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</si>
  <si>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</si>
  <si>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</si>
  <si>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</si>
  <si>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</si>
  <si>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</si>
  <si>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</si>
  <si>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</si>
  <si>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</si>
  <si>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</si>
  <si>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</si>
  <si>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</si>
  <si>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</si>
  <si>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</si>
  <si>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</si>
  <si>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</si>
  <si>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</si>
  <si>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</si>
  <si>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</si>
  <si>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</si>
  <si>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</si>
  <si>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</si>
  <si>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</si>
  <si>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</si>
  <si>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</si>
  <si>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</si>
  <si>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</si>
  <si>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</si>
  <si>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</si>
  <si>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</si>
  <si>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</si>
  <si>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</si>
  <si>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</si>
  <si>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</si>
  <si>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</si>
  <si>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</si>
  <si>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</si>
  <si>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</si>
  <si>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</si>
  <si>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</si>
  <si>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</si>
  <si>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</si>
  <si>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</si>
  <si>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</si>
  <si>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</si>
  <si>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</si>
  <si>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</si>
  <si>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</si>
  <si>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</si>
  <si>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</si>
  <si>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</si>
  <si>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</si>
  <si>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</si>
  <si>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</si>
  <si>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</si>
  <si>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</si>
  <si>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</si>
  <si>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</si>
  <si>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</si>
  <si>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</si>
  <si>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</si>
  <si>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</si>
  <si>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</si>
  <si>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</si>
  <si>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</si>
  <si>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</si>
  <si>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</si>
  <si>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</si>
  <si>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</si>
  <si>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</si>
  <si>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</si>
  <si>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</si>
  <si>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</si>
  <si>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</si>
  <si>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</si>
  <si>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</si>
  <si>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</si>
  <si>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</si>
  <si>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</si>
  <si>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</si>
  <si>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</si>
  <si>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</si>
  <si>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</si>
  <si>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</si>
  <si>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</si>
  <si>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</si>
  <si>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</si>
  <si>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</si>
  <si>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</si>
  <si>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</si>
  <si>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</si>
  <si>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</si>
  <si>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</si>
  <si>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</si>
  <si>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</si>
  <si>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</si>
  <si>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</si>
  <si>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</si>
  <si>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</si>
  <si>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</si>
  <si>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</si>
  <si>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</si>
  <si>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</si>
  <si>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</si>
  <si>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</si>
  <si>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</si>
  <si>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</si>
  <si>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</si>
  <si>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</si>
  <si>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</si>
  <si>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</si>
  <si>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</si>
  <si>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</si>
  <si>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</si>
  <si>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</si>
  <si>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</si>
  <si>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</si>
  <si>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</si>
  <si>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</si>
  <si>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</si>
  <si>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</si>
  <si>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</si>
  <si>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</si>
  <si>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</si>
  <si>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</si>
  <si>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</si>
  <si>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</si>
  <si>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</si>
  <si>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</si>
  <si>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</si>
  <si>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</si>
  <si>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</si>
  <si>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</si>
  <si>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</si>
  <si>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</si>
  <si>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</si>
  <si>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</si>
  <si>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</si>
  <si>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</si>
  <si>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</si>
  <si>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</si>
  <si>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</si>
  <si>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</si>
  <si>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</si>
  <si>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</si>
  <si>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</si>
  <si>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</si>
  <si>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</si>
  <si>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</si>
  <si>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</si>
  <si>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</si>
  <si>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</si>
  <si>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</si>
  <si>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</si>
  <si>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</si>
  <si>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</si>
  <si>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</si>
  <si>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</si>
  <si>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</si>
  <si>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</si>
  <si>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</si>
  <si>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</si>
  <si>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</si>
  <si>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</si>
  <si>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</si>
  <si>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</si>
  <si>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</si>
  <si>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</si>
  <si>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</si>
  <si>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</si>
  <si>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</si>
  <si>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</si>
  <si>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</si>
  <si>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</si>
  <si>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</si>
  <si>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</si>
  <si>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</si>
  <si>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</si>
  <si>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</si>
  <si>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</si>
  <si>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</si>
  <si>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</si>
  <si>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</si>
  <si>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</si>
  <si>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</si>
  <si>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</si>
  <si>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</si>
  <si>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</si>
  <si>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</si>
  <si>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</si>
  <si>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</si>
  <si>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</si>
  <si>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</si>
  <si>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</si>
  <si>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</si>
  <si>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</si>
  <si>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</si>
  <si>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</si>
  <si>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</si>
  <si>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</si>
  <si>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</si>
  <si>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</si>
  <si>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</si>
  <si>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</si>
  <si>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</si>
  <si>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</si>
  <si>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</si>
  <si>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</si>
  <si>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</si>
  <si>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</si>
  <si>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</si>
  <si>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</si>
  <si>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</si>
  <si>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</si>
  <si>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</si>
  <si>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</si>
  <si>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</si>
  <si>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</si>
  <si>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</si>
  <si>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</si>
  <si>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</si>
  <si>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</si>
  <si>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</si>
  <si>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</si>
  <si>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</si>
  <si>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</si>
  <si>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</si>
  <si>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</si>
  <si>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</si>
  <si>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</si>
  <si>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</si>
  <si>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</si>
  <si>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</si>
  <si>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</si>
  <si>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</si>
  <si>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</si>
  <si>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</si>
  <si>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</si>
  <si>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</si>
  <si>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</si>
  <si>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</si>
  <si>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</si>
  <si>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</si>
  <si>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</si>
  <si>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</si>
  <si>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</si>
  <si>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</si>
  <si>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</si>
  <si>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</si>
  <si>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</si>
  <si>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</si>
  <si>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</si>
  <si>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</si>
  <si>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</si>
  <si>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</si>
  <si>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</si>
  <si>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</si>
  <si>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</si>
  <si>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</si>
  <si>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</si>
  <si>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</si>
  <si>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</si>
  <si>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</si>
  <si>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</si>
  <si>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</si>
  <si>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</si>
  <si>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</si>
  <si>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</si>
  <si>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</si>
  <si>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</si>
  <si>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</si>
  <si>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</si>
  <si>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</si>
  <si>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</si>
  <si>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</si>
  <si>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</si>
  <si>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</si>
  <si>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</si>
  <si>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</si>
  <si>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</si>
  <si>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</si>
  <si>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</si>
  <si>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</si>
  <si>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</si>
  <si>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</si>
  <si>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</si>
  <si>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</si>
  <si>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</si>
  <si>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</si>
  <si>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</si>
  <si>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</si>
  <si>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</si>
  <si>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</si>
  <si>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</si>
  <si>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</si>
  <si>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</si>
  <si>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</si>
  <si>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</si>
  <si>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</si>
  <si>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</si>
  <si>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</si>
  <si>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</si>
  <si>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</si>
  <si>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</si>
  <si>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</si>
  <si>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</si>
  <si>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</si>
  <si>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</si>
  <si>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</si>
  <si>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</si>
  <si>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</si>
  <si>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</si>
  <si>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</si>
  <si>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</si>
  <si>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</si>
  <si>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</si>
  <si>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</si>
  <si>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</si>
  <si>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</si>
  <si>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</si>
  <si>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</si>
  <si>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</si>
  <si>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</si>
  <si>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</si>
  <si>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</si>
  <si>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</si>
  <si>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</si>
  <si>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</si>
  <si>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</si>
  <si>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</si>
  <si>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</si>
  <si>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</si>
  <si>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</si>
  <si>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</si>
  <si>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</si>
  <si>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</si>
  <si>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</si>
  <si>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</si>
  <si>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</si>
  <si>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</si>
  <si>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</si>
  <si>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</si>
  <si>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</si>
  <si>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</si>
  <si>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</si>
  <si>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</si>
  <si>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</si>
  <si>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</si>
  <si>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</si>
  <si>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</si>
  <si>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</si>
  <si>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</si>
  <si>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</si>
  <si>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</si>
  <si>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</si>
  <si>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</si>
  <si>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</si>
  <si>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</si>
  <si>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</si>
  <si>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</si>
  <si>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</si>
  <si>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</si>
  <si>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</si>
  <si>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</si>
  <si>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</si>
  <si>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</si>
  <si>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</si>
  <si>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</si>
  <si>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</si>
  <si>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</si>
  <si>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</si>
  <si>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</si>
  <si>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</si>
  <si>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</si>
  <si>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</si>
  <si>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</si>
  <si>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</si>
  <si>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</si>
  <si>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</si>
  <si>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</si>
  <si>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</si>
  <si>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</si>
  <si>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</si>
  <si>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</si>
  <si>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</si>
  <si>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</si>
  <si>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</si>
  <si>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</si>
  <si>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</si>
  <si>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</si>
  <si>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</si>
  <si>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</si>
  <si>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</si>
  <si>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</si>
  <si>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</si>
  <si>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</si>
  <si>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</si>
  <si>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</si>
  <si>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</si>
  <si>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</si>
  <si>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</si>
  <si>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</si>
  <si>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</si>
  <si>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</si>
  <si>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</si>
  <si>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</si>
  <si>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</si>
  <si>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</si>
  <si>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</si>
  <si>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</si>
  <si>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</si>
  <si>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</si>
  <si>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</si>
  <si>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</si>
  <si>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</si>
  <si>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</si>
  <si>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</si>
  <si>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</si>
  <si>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</si>
  <si>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</si>
  <si>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</si>
  <si>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</si>
  <si>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</si>
  <si>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</si>
  <si>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</si>
  <si>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</si>
  <si>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</si>
  <si>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</si>
  <si>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</si>
  <si>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</si>
  <si>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</si>
  <si>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</si>
  <si>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</si>
  <si>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</si>
  <si>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</si>
  <si>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</si>
  <si>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</si>
  <si>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</si>
  <si>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</si>
  <si>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</si>
  <si>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</si>
  <si>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</si>
  <si>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</si>
  <si>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</si>
  <si>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</si>
  <si>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</si>
  <si>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</si>
  <si>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</si>
  <si>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</si>
  <si>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</si>
  <si>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</si>
  <si>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</si>
  <si>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</si>
  <si>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</si>
  <si>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</si>
  <si>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</si>
  <si>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</si>
  <si>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</si>
  <si>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</si>
  <si>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</si>
  <si>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</si>
  <si>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</si>
  <si>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</si>
  <si>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</si>
  <si>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</si>
  <si>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</si>
  <si>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</si>
  <si>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</si>
  <si>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</si>
  <si>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</si>
  <si>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</si>
  <si>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</si>
  <si>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</si>
  <si>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</si>
  <si>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</si>
  <si>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</si>
  <si>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</si>
  <si>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</si>
  <si>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</si>
  <si>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</si>
  <si>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</si>
  <si>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</si>
  <si>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</si>
  <si>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</si>
  <si>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</si>
  <si>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</si>
  <si>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</si>
  <si>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</si>
  <si>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</si>
  <si>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</si>
  <si>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</si>
  <si>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</si>
  <si>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</si>
  <si>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</si>
  <si>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</si>
  <si>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</si>
  <si>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</si>
  <si>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</si>
  <si>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</si>
  <si>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</si>
  <si>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</si>
  <si>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</si>
  <si>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</si>
  <si>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</si>
  <si>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</si>
  <si>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</si>
  <si>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</si>
  <si>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</si>
  <si>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</si>
  <si>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</si>
  <si>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</si>
  <si>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</si>
  <si>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</si>
  <si>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</si>
  <si>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</si>
  <si>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</si>
  <si>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</si>
  <si>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</si>
  <si>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</si>
  <si>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</si>
  <si>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</si>
  <si>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</si>
  <si>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</si>
  <si>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</si>
  <si>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</si>
  <si>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</si>
  <si>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</si>
  <si>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</si>
  <si>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</si>
  <si>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</si>
  <si>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</si>
  <si>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</si>
  <si>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</si>
  <si>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</si>
  <si>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</si>
  <si>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</si>
  <si>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</si>
  <si>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</si>
  <si>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</si>
  <si>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</si>
  <si>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</si>
  <si>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</si>
  <si>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</si>
  <si>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</si>
  <si>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</si>
  <si>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</si>
  <si>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</si>
  <si>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</si>
  <si>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</si>
  <si>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</si>
  <si>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</si>
  <si>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</si>
  <si>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</si>
  <si>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</si>
  <si>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</si>
  <si>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</si>
  <si>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</si>
  <si>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</si>
  <si>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</si>
  <si>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</si>
  <si>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</si>
  <si>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</si>
  <si>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</si>
  <si>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</si>
  <si>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</si>
  <si>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</si>
  <si>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</si>
  <si>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</si>
  <si>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</si>
  <si>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</si>
  <si>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</si>
  <si>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</si>
  <si>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</si>
  <si>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</si>
  <si>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</si>
  <si>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</si>
  <si>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</si>
  <si>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</si>
  <si>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</si>
  <si>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</si>
  <si>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</si>
  <si>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</si>
  <si>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</si>
  <si>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</si>
  <si>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</si>
  <si>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</si>
  <si>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</si>
  <si>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</si>
  <si>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</si>
  <si>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</si>
  <si>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</si>
  <si>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</si>
  <si>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</si>
  <si>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</si>
  <si>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</si>
  <si>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</si>
  <si>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</si>
  <si>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</si>
  <si>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</si>
  <si>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</si>
  <si>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</si>
  <si>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</si>
  <si>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</si>
  <si>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</si>
  <si>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</si>
  <si>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</si>
  <si>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</si>
  <si>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</si>
  <si>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</si>
  <si>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</si>
  <si>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</si>
  <si>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</si>
  <si>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</si>
  <si>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</si>
  <si>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</si>
  <si>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</si>
  <si>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</si>
  <si>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</si>
  <si>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</si>
  <si>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</si>
  <si>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</si>
  <si>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</si>
  <si>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</si>
  <si>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</si>
  <si>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</si>
  <si>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</si>
  <si>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</si>
  <si>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</si>
  <si>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</si>
  <si>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</si>
  <si>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</si>
  <si>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</si>
  <si>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</si>
  <si>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</si>
  <si>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</si>
  <si>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</si>
  <si>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</si>
  <si>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</si>
  <si>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</si>
  <si>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</si>
  <si>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</si>
  <si>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</si>
  <si>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</si>
  <si>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</si>
  <si>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</si>
  <si>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</si>
  <si>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</si>
  <si>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</si>
  <si>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</si>
  <si>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</si>
  <si>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</si>
  <si>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</si>
  <si>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</si>
  <si>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</si>
  <si>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</si>
  <si>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</si>
  <si>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</si>
  <si>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</si>
  <si>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</si>
  <si>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</si>
  <si>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</si>
  <si>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</si>
  <si>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</si>
  <si>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</si>
  <si>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</si>
  <si>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</si>
  <si>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</si>
  <si>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</si>
  <si>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</si>
  <si>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</si>
  <si>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</si>
  <si>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</si>
  <si>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</si>
  <si>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</si>
  <si>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</si>
  <si>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</si>
  <si>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</si>
  <si>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</si>
  <si>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</si>
  <si>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</si>
  <si>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</si>
  <si>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</si>
  <si>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</si>
  <si>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</si>
  <si>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</si>
  <si>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</si>
  <si>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</si>
  <si>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</si>
  <si>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</si>
  <si>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</si>
  <si>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</si>
  <si>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</si>
  <si>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</si>
  <si>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</si>
  <si>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</si>
  <si>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</si>
  <si>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</si>
  <si>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</si>
  <si>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</si>
  <si>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</si>
  <si>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</si>
  <si>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</si>
  <si>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</si>
  <si>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</si>
  <si>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</si>
  <si>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</si>
  <si>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</si>
  <si>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</si>
  <si>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</si>
  <si>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</si>
  <si>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</si>
  <si>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</si>
  <si>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</si>
  <si>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</si>
  <si>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</si>
  <si>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</si>
  <si>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</si>
  <si>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</si>
  <si>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</si>
  <si>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</si>
  <si>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</si>
  <si>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</si>
  <si>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</si>
  <si>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</si>
  <si>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</si>
  <si>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</si>
  <si>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</si>
  <si>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</si>
  <si>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</si>
  <si>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</si>
  <si>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</si>
  <si>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</si>
  <si>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</si>
  <si>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</si>
  <si>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</si>
  <si>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</si>
  <si>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</si>
  <si>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</si>
  <si>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</si>
  <si>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</si>
  <si>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</si>
  <si>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</si>
  <si>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</si>
  <si>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</si>
  <si>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</si>
  <si>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</si>
  <si>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</si>
  <si>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</si>
  <si>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</si>
  <si>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</si>
  <si>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</si>
  <si>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</si>
  <si>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</si>
  <si>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</si>
  <si>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</si>
  <si>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</si>
  <si>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</si>
  <si>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</si>
  <si>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</si>
  <si>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</si>
  <si>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</si>
  <si>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</si>
  <si>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</si>
  <si>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</si>
  <si>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</si>
  <si>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</si>
  <si>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</si>
  <si>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</si>
  <si>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</si>
  <si>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</si>
  <si>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</si>
  <si>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</si>
  <si>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</si>
  <si>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</si>
  <si>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</si>
  <si>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</si>
  <si>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</si>
  <si>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</si>
  <si>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</si>
  <si>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</si>
  <si>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</si>
  <si>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</si>
  <si>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</si>
  <si>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</si>
  <si>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</si>
  <si>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</si>
  <si>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</si>
  <si>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</si>
  <si>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</si>
  <si>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</si>
  <si>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</si>
  <si>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</si>
  <si>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</si>
  <si>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</si>
  <si>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</si>
  <si>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</si>
  <si>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</si>
  <si>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</si>
  <si>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</si>
  <si>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</si>
  <si>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</si>
  <si>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</si>
  <si>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</si>
  <si>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</si>
  <si>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</si>
  <si>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</si>
  <si>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</si>
  <si>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</si>
  <si>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</si>
  <si>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</si>
  <si>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</si>
  <si>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</si>
  <si>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</si>
  <si>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</si>
  <si>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</si>
  <si>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</si>
  <si>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</si>
  <si>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</si>
  <si>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</si>
  <si>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</si>
  <si>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</si>
  <si>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</si>
  <si>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</si>
  <si>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</si>
  <si>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</si>
  <si>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</si>
  <si>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</si>
  <si>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</si>
  <si>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</si>
  <si>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</si>
  <si>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</si>
  <si>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</si>
  <si>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</si>
  <si>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</si>
  <si>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</si>
  <si>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</si>
  <si>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</si>
  <si>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</si>
  <si>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</si>
  <si>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</si>
  <si>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</si>
  <si>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</si>
  <si>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</si>
  <si>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</si>
  <si>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</si>
  <si>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</si>
  <si>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</si>
  <si>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</si>
  <si>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</si>
  <si>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</si>
  <si>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</si>
  <si>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</si>
  <si>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</si>
  <si>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</si>
  <si>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</si>
  <si>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</si>
  <si>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</si>
  <si>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</si>
  <si>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</si>
  <si>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</si>
  <si>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</si>
  <si>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</si>
  <si>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</si>
  <si>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</si>
  <si>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</si>
  <si>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</si>
  <si>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</si>
  <si>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</si>
  <si>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</si>
  <si>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</si>
  <si>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</si>
  <si>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</si>
  <si>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</si>
  <si>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</si>
  <si>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</si>
  <si>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</si>
  <si>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</si>
  <si>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</si>
  <si>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</si>
  <si>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</si>
  <si>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</si>
  <si>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</si>
  <si>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</si>
  <si>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</si>
  <si>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</si>
  <si>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</si>
  <si>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</si>
  <si>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</si>
  <si>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</si>
  <si>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</si>
  <si>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</si>
  <si>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</si>
  <si>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</si>
  <si>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</si>
  <si>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</si>
  <si>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</si>
  <si>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</si>
  <si>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</si>
  <si>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</si>
  <si>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</si>
  <si>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</si>
  <si>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</si>
  <si>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</si>
  <si>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</si>
  <si>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</si>
  <si>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</si>
  <si>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</si>
  <si>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</si>
  <si>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</si>
  <si>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</si>
  <si>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</si>
  <si>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</si>
  <si>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</si>
  <si>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</si>
  <si>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</si>
  <si>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</si>
  <si>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</si>
  <si>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</si>
  <si>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</si>
  <si>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</si>
  <si>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</si>
  <si>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</si>
  <si>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</si>
  <si>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</si>
  <si>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</si>
  <si>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</si>
  <si>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</si>
  <si>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</si>
  <si>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</si>
  <si>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</si>
  <si>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</si>
  <si>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</si>
  <si>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</si>
  <si>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</si>
  <si>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</si>
  <si>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</si>
  <si>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</si>
  <si>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</si>
  <si>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</si>
  <si>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</si>
  <si>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</si>
  <si>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</si>
  <si>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</si>
  <si>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</si>
  <si>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</si>
  <si>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</si>
  <si>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</si>
  <si>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</si>
  <si>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</si>
  <si>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</si>
  <si>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</si>
  <si>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</si>
  <si>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</si>
  <si>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</si>
  <si>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</si>
  <si>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</si>
  <si>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</si>
  <si>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</si>
  <si>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</si>
  <si>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</si>
  <si>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</si>
  <si>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</si>
  <si>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</si>
  <si>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</si>
  <si>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</si>
  <si>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</si>
  <si>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</si>
  <si>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</si>
  <si>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</si>
  <si>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</si>
  <si>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</si>
  <si>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</si>
  <si>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</si>
  <si>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</si>
  <si>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</si>
  <si>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</si>
  <si>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</si>
  <si>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</si>
  <si>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</si>
  <si>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</si>
  <si>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</si>
  <si>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</si>
  <si>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</si>
  <si>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</si>
  <si>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</si>
  <si>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</si>
  <si>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</si>
  <si>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</si>
  <si>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</si>
  <si>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</si>
  <si>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</si>
  <si>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</si>
  <si>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</si>
  <si>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</si>
  <si>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</si>
  <si>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</si>
  <si>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</si>
  <si>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</si>
  <si>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</si>
  <si>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</si>
  <si>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</si>
  <si>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</si>
  <si>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</si>
  <si>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</si>
  <si>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</si>
  <si>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</si>
  <si>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</si>
  <si>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</si>
  <si>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</si>
  <si>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</si>
  <si>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</si>
  <si>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</si>
  <si>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</si>
  <si>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</si>
  <si>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</si>
  <si>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</si>
  <si>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</si>
  <si>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</si>
  <si>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</si>
  <si>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</si>
  <si>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</si>
  <si>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</si>
  <si>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</si>
  <si>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</si>
  <si>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</si>
  <si>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</si>
  <si>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</si>
  <si>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</si>
  <si>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</si>
  <si>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</si>
  <si>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</si>
  <si>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</si>
  <si>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</si>
  <si>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</si>
  <si>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</si>
  <si>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</si>
  <si>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</si>
  <si>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</si>
  <si>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</si>
  <si>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</si>
  <si>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</si>
  <si>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</si>
  <si>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</si>
  <si>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</si>
  <si>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</si>
  <si>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</si>
  <si>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</si>
  <si>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</si>
  <si>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</si>
  <si>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</si>
  <si>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</si>
  <si>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</si>
  <si>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</si>
  <si>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</si>
  <si>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</si>
  <si>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</si>
  <si>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</si>
  <si>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</si>
  <si>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</si>
  <si>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</si>
  <si>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</si>
  <si>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</si>
  <si>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</si>
  <si>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</si>
  <si>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</si>
  <si>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</si>
  <si>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</si>
  <si>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</si>
  <si>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</si>
  <si>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</si>
  <si>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</si>
  <si>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</si>
  <si>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</si>
  <si>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</si>
  <si>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</si>
  <si>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</si>
  <si>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</si>
  <si>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</si>
  <si>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</si>
  <si>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</si>
  <si>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</si>
  <si>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</si>
  <si>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</si>
  <si>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</si>
  <si>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</si>
  <si>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</si>
  <si>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</si>
  <si>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</si>
  <si>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</si>
  <si>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</si>
  <si>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</si>
  <si>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</si>
  <si>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</si>
  <si>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</si>
  <si>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</si>
  <si>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</si>
  <si>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</si>
  <si>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</si>
  <si>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</si>
  <si>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</si>
  <si>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</si>
  <si>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</si>
  <si>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</si>
  <si>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</si>
  <si>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</si>
  <si>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</si>
  <si>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</si>
  <si>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</si>
  <si>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</si>
  <si>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</si>
  <si>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</si>
  <si>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</si>
  <si>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</si>
  <si>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</si>
  <si>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</si>
  <si>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</si>
  <si>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</si>
  <si>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</si>
  <si>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</si>
  <si>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</si>
  <si>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</si>
  <si>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</si>
  <si>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</si>
  <si>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</si>
  <si>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</si>
  <si>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</si>
  <si>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</si>
  <si>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</si>
  <si>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</si>
  <si>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</si>
  <si>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</si>
  <si>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</si>
  <si>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</si>
  <si>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</si>
  <si>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</si>
  <si>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</si>
  <si>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</si>
  <si>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</si>
  <si>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</si>
  <si>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</si>
  <si>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</si>
  <si>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</si>
  <si>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</si>
  <si>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</si>
  <si>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</si>
  <si>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</si>
  <si>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</si>
  <si>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</si>
  <si>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</si>
  <si>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</si>
  <si>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</si>
  <si>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</si>
  <si>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</si>
  <si>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</si>
  <si>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</si>
  <si>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</si>
  <si>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</si>
  <si>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</si>
  <si>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</si>
  <si>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</si>
  <si>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</si>
  <si>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</si>
  <si>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</si>
  <si>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</si>
  <si>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</si>
  <si>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</si>
  <si>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</si>
  <si>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</si>
  <si>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</si>
  <si>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</si>
  <si>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</si>
  <si>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</si>
  <si>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</si>
  <si>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</si>
  <si>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</si>
  <si>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</si>
  <si>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</si>
  <si>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</si>
  <si>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</si>
  <si>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</si>
  <si>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</si>
  <si>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</si>
  <si>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</si>
  <si>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</si>
  <si>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</si>
  <si>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</si>
  <si>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</si>
  <si>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</si>
  <si>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</si>
  <si>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</si>
  <si>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</si>
  <si>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</si>
  <si>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</si>
  <si>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</si>
  <si>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</si>
  <si>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</si>
  <si>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</si>
  <si>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</si>
  <si>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</si>
  <si>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</si>
  <si>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</si>
  <si>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</si>
  <si>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</si>
  <si>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</si>
  <si>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</si>
  <si>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</si>
  <si>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</si>
  <si>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</si>
  <si>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</si>
  <si>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</si>
  <si>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</si>
  <si>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</si>
  <si>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</si>
  <si>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</si>
  <si>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</si>
  <si>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</si>
  <si>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</si>
  <si>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</si>
  <si>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</si>
  <si>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</si>
  <si>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</si>
  <si>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</si>
  <si>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</si>
  <si>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</si>
  <si>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</si>
  <si>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</si>
  <si>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</si>
  <si>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</si>
  <si>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</si>
  <si>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</si>
  <si>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</si>
  <si>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</si>
  <si>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</si>
  <si>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</si>
  <si>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</si>
  <si>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</si>
  <si>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</si>
  <si>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</si>
  <si>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</si>
  <si>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</si>
  <si>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</si>
  <si>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</si>
  <si>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</si>
  <si>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</si>
  <si>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</si>
  <si>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</si>
  <si>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</si>
  <si>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</si>
  <si>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</si>
  <si>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</si>
  <si>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</si>
  <si>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</si>
  <si>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</si>
  <si>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</si>
  <si>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</si>
  <si>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</si>
  <si>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</si>
  <si>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</si>
  <si>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</si>
  <si>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</si>
  <si>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</si>
  <si>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</si>
  <si>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</si>
  <si>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</si>
  <si>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</si>
  <si>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</si>
  <si>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</si>
  <si>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</si>
  <si>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</si>
  <si>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</si>
  <si>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</si>
  <si>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</si>
  <si>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</si>
  <si>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</si>
  <si>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</si>
  <si>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</si>
  <si>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</si>
  <si>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</si>
  <si>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</si>
  <si>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</si>
  <si>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</si>
  <si>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</si>
  <si>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</si>
  <si>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</si>
  <si>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</si>
  <si>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</si>
  <si>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</si>
  <si>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</si>
  <si>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</si>
  <si>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</si>
  <si>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</si>
  <si>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</si>
  <si>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</si>
  <si>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</si>
  <si>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</si>
  <si>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</si>
  <si>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</si>
  <si>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</si>
  <si>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</si>
  <si>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</si>
  <si>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</si>
  <si>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</si>
  <si>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</si>
  <si>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</si>
  <si>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</si>
  <si>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</si>
  <si>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</si>
  <si>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</si>
  <si>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</si>
  <si>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</si>
  <si>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</si>
  <si>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</si>
  <si>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</si>
  <si>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</si>
  <si>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</si>
  <si>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</si>
  <si>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</si>
  <si>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</si>
  <si>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</si>
  <si>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</si>
  <si>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</si>
  <si>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</si>
  <si>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</si>
  <si>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</si>
  <si>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</si>
  <si>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</si>
  <si>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</si>
  <si>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</si>
  <si>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</si>
  <si>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</si>
  <si>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</si>
  <si>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</si>
  <si>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</si>
  <si>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</si>
  <si>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</si>
  <si>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</si>
  <si>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</si>
  <si>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</si>
  <si>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</si>
  <si>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</si>
  <si>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</si>
  <si>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</si>
  <si>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</si>
  <si>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</si>
  <si>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</si>
  <si>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</si>
  <si>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</si>
  <si>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</si>
  <si>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</si>
  <si>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</si>
  <si>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</si>
  <si>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</si>
  <si>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</si>
  <si>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</si>
  <si>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</si>
  <si>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</si>
  <si>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</si>
  <si>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</si>
  <si>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</si>
  <si>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</si>
  <si>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</si>
  <si>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</si>
  <si>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</si>
  <si>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</si>
  <si>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</si>
  <si>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</si>
  <si>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</si>
  <si>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</si>
  <si>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</si>
  <si>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</si>
  <si>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</si>
  <si>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</si>
  <si>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</si>
  <si>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</si>
  <si>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</si>
  <si>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</si>
  <si>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</si>
  <si>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</si>
  <si>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</si>
  <si>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</si>
  <si>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</si>
  <si>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</si>
  <si>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</si>
  <si>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</si>
  <si>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</si>
  <si>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</si>
  <si>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</si>
  <si>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</si>
  <si>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</si>
  <si>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</si>
  <si>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</si>
  <si>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</si>
  <si>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</si>
  <si>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</si>
  <si>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</si>
  <si>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</si>
  <si>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</si>
  <si>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</si>
  <si>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</si>
  <si>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</si>
  <si>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</si>
  <si>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</si>
  <si>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</si>
  <si>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</si>
  <si>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</si>
  <si>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</si>
  <si>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</si>
  <si>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</si>
  <si>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</si>
  <si>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</si>
  <si>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</si>
  <si>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</si>
  <si>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</si>
  <si>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</si>
  <si>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</si>
  <si>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</si>
  <si>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</si>
  <si>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</si>
  <si>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</si>
  <si>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</si>
  <si>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</si>
  <si>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</si>
  <si>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</si>
  <si>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</si>
  <si>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</si>
  <si>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</si>
  <si>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</si>
  <si>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</si>
  <si>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</si>
  <si>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</si>
  <si>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</si>
  <si>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</si>
  <si>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</si>
  <si>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</si>
  <si>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</si>
  <si>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</si>
  <si>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</si>
  <si>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</si>
  <si>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</si>
  <si>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</si>
  <si>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</si>
  <si>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</si>
  <si>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</si>
  <si>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</si>
  <si>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</si>
  <si>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</si>
  <si>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</si>
  <si>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</si>
  <si>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</si>
  <si>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</si>
  <si>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</si>
  <si>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</si>
  <si>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</si>
  <si>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</si>
  <si>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</si>
  <si>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</si>
  <si>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</si>
  <si>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</si>
  <si>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</si>
  <si>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</si>
  <si>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</si>
  <si>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</si>
  <si>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</si>
  <si>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</si>
  <si>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</si>
  <si>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</si>
  <si>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</si>
  <si>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</si>
  <si>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</si>
  <si>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</si>
  <si>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</si>
  <si>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</si>
  <si>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</si>
  <si>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</si>
  <si>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</si>
  <si>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</si>
  <si>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</si>
  <si>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</si>
  <si>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</si>
  <si>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</si>
  <si>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</si>
  <si>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</si>
  <si>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</si>
  <si>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</si>
  <si>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</si>
  <si>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</si>
  <si>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</si>
  <si>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</si>
  <si>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</si>
  <si>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</si>
  <si>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</si>
  <si>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</si>
  <si>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</si>
  <si>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</si>
  <si>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</si>
  <si>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</si>
  <si>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</si>
  <si>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</si>
  <si>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</si>
  <si>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</si>
  <si>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</si>
  <si>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</si>
  <si>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</si>
  <si>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</si>
  <si>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</si>
  <si>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</si>
  <si>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</si>
  <si>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</si>
  <si>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</si>
  <si>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</si>
  <si>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</si>
  <si>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</si>
  <si>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</si>
  <si>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</si>
  <si>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</si>
  <si>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</si>
  <si>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</si>
  <si>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</si>
  <si>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</si>
  <si>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</si>
  <si>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</si>
  <si>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</si>
  <si>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</si>
  <si>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</si>
  <si>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</si>
  <si>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</si>
  <si>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</si>
  <si>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</si>
  <si>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</si>
  <si>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</si>
  <si>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</si>
  <si>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</si>
  <si>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</si>
  <si>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</si>
  <si>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</si>
  <si>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</si>
  <si>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</si>
  <si>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</si>
  <si>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</si>
  <si>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</si>
  <si>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</si>
  <si>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</si>
  <si>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</si>
  <si>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</si>
  <si>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</si>
  <si>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</si>
  <si>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</si>
  <si>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</si>
  <si>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</si>
  <si>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</si>
  <si>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</si>
  <si>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</si>
  <si>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</si>
  <si>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</si>
  <si>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</si>
  <si>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</si>
  <si>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</si>
  <si>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</si>
  <si>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</si>
  <si>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</si>
  <si>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</si>
  <si>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</si>
  <si>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</si>
  <si>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</si>
  <si>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</si>
  <si>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</si>
  <si>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</si>
  <si>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</si>
  <si>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</si>
  <si>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</si>
  <si>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</si>
  <si>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</si>
  <si>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</si>
  <si>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</si>
  <si>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</si>
  <si>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</si>
  <si>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</si>
  <si>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</si>
  <si>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</si>
  <si>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</si>
  <si>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</si>
  <si>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</si>
  <si>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</si>
  <si>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</si>
  <si>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</si>
  <si>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</si>
  <si>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</si>
  <si>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</si>
  <si>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</si>
  <si>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</si>
  <si>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</si>
  <si>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</si>
  <si>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</si>
  <si>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</si>
  <si>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</si>
  <si>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</si>
  <si>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</si>
  <si>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</si>
  <si>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</si>
  <si>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</si>
  <si>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</si>
  <si>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</si>
  <si>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</si>
  <si>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</si>
  <si>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</si>
  <si>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</si>
  <si>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</si>
  <si>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</si>
  <si>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</si>
  <si>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</si>
  <si>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</si>
  <si>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</si>
  <si>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</si>
  <si>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</si>
  <si>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</si>
  <si>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</si>
  <si>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</si>
  <si>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</si>
  <si>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</si>
  <si>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</si>
  <si>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</si>
  <si>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</si>
  <si>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</si>
  <si>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</si>
  <si>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</si>
  <si>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</si>
  <si>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</si>
  <si>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</si>
  <si>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</si>
  <si>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</si>
  <si>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</si>
  <si>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</si>
  <si>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</si>
  <si>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</si>
  <si>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</si>
  <si>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</si>
  <si>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</si>
  <si>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</si>
  <si>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</si>
  <si>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</si>
  <si>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</si>
  <si>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</si>
  <si>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</si>
  <si>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</si>
  <si>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</si>
  <si>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</si>
  <si>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</si>
  <si>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</si>
  <si>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</si>
  <si>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</si>
  <si>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</si>
  <si>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</si>
  <si>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</si>
  <si>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</si>
  <si>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</si>
  <si>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</si>
  <si>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</si>
  <si>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</si>
  <si>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</si>
  <si>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</si>
  <si>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</si>
  <si>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</si>
  <si>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</si>
  <si>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</si>
  <si>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</si>
  <si>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</si>
  <si>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</si>
  <si>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</si>
  <si>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</si>
  <si>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</si>
  <si>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</si>
  <si>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</si>
  <si>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</si>
  <si>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</si>
  <si>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</si>
  <si>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</si>
  <si>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</si>
  <si>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</si>
  <si>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</si>
  <si>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</si>
  <si>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</si>
  <si>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</si>
  <si>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</si>
  <si>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</si>
  <si>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</si>
  <si>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</si>
  <si>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</si>
  <si>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</si>
  <si>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</si>
  <si>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</si>
  <si>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</si>
  <si>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</si>
  <si>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</si>
  <si>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</si>
  <si>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</si>
  <si>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</si>
  <si>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</si>
  <si>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</si>
  <si>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</si>
  <si>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</si>
  <si>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</si>
  <si>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</si>
  <si>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</si>
  <si>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</si>
  <si>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</si>
  <si>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</si>
  <si>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</si>
  <si>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</si>
  <si>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</si>
  <si>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</si>
  <si>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</si>
  <si>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</si>
  <si>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</si>
  <si>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</si>
  <si>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</si>
  <si>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</si>
  <si>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</si>
  <si>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</si>
  <si>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</si>
  <si>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</si>
  <si>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</si>
  <si>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</si>
  <si>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</si>
  <si>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</si>
  <si>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</si>
  <si>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</si>
  <si>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</si>
  <si>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</si>
  <si>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</si>
  <si>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</si>
  <si>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</si>
  <si>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</si>
  <si>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</si>
  <si>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</si>
  <si>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</si>
  <si>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</si>
  <si>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</si>
  <si>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</si>
  <si>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</si>
  <si>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</si>
  <si>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</si>
  <si>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</si>
  <si>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</si>
  <si>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</si>
  <si>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</si>
  <si>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</si>
  <si>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</si>
  <si>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</si>
  <si>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</si>
  <si>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</si>
  <si>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</si>
  <si>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</si>
  <si>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</si>
  <si>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</si>
  <si>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</si>
  <si>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</si>
  <si>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</si>
  <si>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</si>
  <si>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</si>
  <si>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</si>
  <si>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</si>
  <si>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</si>
  <si>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</si>
  <si>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</si>
  <si>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</si>
  <si>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</si>
  <si>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</si>
  <si>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</si>
  <si>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</si>
  <si>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</si>
  <si>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</si>
  <si>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</si>
  <si>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</si>
  <si>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</si>
  <si>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</si>
  <si>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</si>
  <si>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</si>
  <si>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</si>
  <si>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</si>
  <si>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</si>
  <si>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</si>
  <si>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</si>
  <si>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</si>
  <si>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</si>
  <si>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</si>
  <si>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</si>
  <si>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</si>
  <si>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</si>
  <si>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</si>
  <si>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</si>
  <si>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</si>
  <si>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</si>
  <si>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</si>
  <si>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</si>
  <si>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</si>
  <si>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</si>
  <si>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</si>
  <si>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</si>
  <si>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</si>
  <si>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</si>
  <si>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</si>
  <si>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</si>
  <si>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</si>
  <si>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</si>
  <si>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</si>
  <si>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</si>
  <si>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</si>
  <si>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</si>
  <si>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</si>
  <si>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</si>
  <si>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</si>
  <si>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</si>
  <si>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</si>
  <si>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</si>
  <si>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</si>
  <si>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</si>
  <si>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</si>
  <si>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</si>
  <si>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</si>
  <si>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</si>
  <si>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</si>
  <si>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</si>
  <si>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</si>
  <si>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</si>
  <si>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</si>
  <si>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</si>
  <si>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</si>
  <si>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</si>
  <si>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</si>
  <si>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</si>
  <si>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</si>
  <si>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</si>
  <si>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</si>
  <si>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</si>
  <si>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</si>
  <si>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</si>
  <si>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</si>
  <si>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</si>
  <si>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</si>
  <si>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</si>
  <si>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</si>
  <si>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</si>
  <si>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</si>
  <si>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</si>
  <si>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</si>
  <si>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</si>
  <si>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</si>
  <si>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</si>
  <si>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</si>
  <si>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</si>
  <si>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</si>
  <si>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</si>
  <si>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</si>
  <si>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</si>
  <si>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</si>
  <si>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</si>
  <si>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</si>
  <si>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</si>
  <si>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</si>
  <si>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</si>
  <si>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</si>
  <si>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</si>
  <si>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</si>
  <si>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</si>
  <si>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</si>
  <si>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</si>
  <si>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</si>
  <si>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</si>
  <si>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</si>
  <si>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</si>
  <si>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</si>
  <si>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</si>
  <si>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</si>
  <si>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</si>
  <si>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</si>
  <si>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</si>
  <si>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</si>
  <si>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</si>
  <si>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</si>
  <si>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</si>
  <si>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</si>
  <si>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</si>
  <si>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</si>
  <si>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</si>
  <si>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</si>
  <si>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</si>
  <si>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</si>
  <si>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</si>
  <si>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</si>
  <si>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</si>
  <si>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</si>
  <si>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</si>
  <si>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</si>
  <si>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</si>
  <si>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</si>
  <si>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</si>
  <si>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</si>
  <si>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</si>
  <si>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</si>
  <si>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</si>
  <si>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</si>
  <si>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</si>
  <si>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</si>
  <si>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</si>
  <si>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</si>
  <si>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</si>
  <si>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</si>
  <si>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</si>
  <si>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</si>
  <si>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</si>
  <si>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</si>
  <si>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</si>
  <si>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</si>
  <si>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</si>
  <si>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</si>
  <si>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</si>
  <si>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</si>
  <si>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</si>
  <si>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</si>
  <si>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</si>
  <si>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</si>
  <si>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</si>
  <si>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</si>
  <si>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</si>
  <si>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</si>
  <si>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</si>
  <si>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</si>
  <si>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</si>
  <si>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</si>
  <si>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</si>
  <si>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</si>
  <si>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</si>
  <si>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</si>
  <si>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</si>
  <si>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</si>
  <si>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</si>
  <si>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</si>
  <si>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</si>
  <si>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</si>
  <si>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</si>
  <si>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</si>
  <si>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</si>
  <si>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</si>
  <si>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</si>
  <si>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</si>
  <si>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</si>
  <si>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</si>
  <si>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</si>
  <si>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</si>
  <si>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</si>
  <si>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</si>
  <si>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</si>
  <si>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</si>
  <si>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</si>
  <si>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</si>
  <si>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</si>
  <si>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</si>
  <si>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</si>
  <si>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</si>
  <si>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</si>
  <si>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</si>
  <si>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</si>
  <si>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</si>
  <si>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</si>
  <si>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</si>
  <si>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</si>
  <si>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</si>
  <si>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</si>
  <si>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</si>
  <si>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</si>
  <si>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</si>
  <si>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</si>
  <si>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</si>
  <si>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</si>
  <si>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</si>
  <si>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</si>
  <si>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</si>
  <si>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</si>
  <si>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</si>
  <si>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</si>
  <si>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</si>
  <si>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</si>
  <si>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</si>
  <si>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</si>
  <si>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</si>
  <si>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</si>
  <si>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</si>
  <si>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</si>
  <si>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</si>
  <si>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</si>
  <si>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</si>
  <si>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</si>
  <si>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</si>
  <si>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</si>
  <si>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</si>
  <si>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</si>
  <si>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</si>
  <si>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</si>
  <si>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</si>
  <si>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</si>
  <si>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</si>
  <si>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</si>
  <si>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</si>
  <si>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</si>
  <si>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</si>
  <si>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</si>
  <si>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</si>
  <si>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</si>
  <si>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</si>
  <si>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</si>
  <si>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</si>
  <si>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</si>
  <si>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</si>
  <si>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</si>
  <si>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</si>
  <si>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</si>
  <si>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</si>
  <si>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</si>
  <si>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</si>
  <si>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</si>
  <si>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</si>
  <si>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</si>
  <si>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</si>
  <si>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</si>
  <si>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</si>
  <si>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</si>
  <si>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</si>
  <si>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</si>
  <si>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</si>
  <si>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</si>
  <si>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</si>
  <si>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</si>
  <si>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</si>
  <si>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</si>
  <si>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</si>
  <si>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</si>
  <si>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</si>
  <si>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</si>
  <si>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</si>
  <si>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</si>
  <si>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</si>
  <si>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</si>
  <si>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</si>
  <si>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</si>
  <si>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</si>
  <si>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</si>
  <si>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</si>
  <si>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</si>
  <si>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</si>
  <si>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</si>
  <si>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</si>
  <si>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</si>
  <si>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</si>
  <si>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</si>
  <si>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</si>
  <si>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</si>
  <si>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</si>
  <si>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</si>
  <si>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</si>
  <si>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</si>
  <si>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</si>
  <si>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</si>
  <si>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</si>
  <si>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</si>
  <si>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</si>
  <si>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</si>
  <si>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</si>
  <si>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</si>
  <si>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</si>
  <si>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</si>
  <si>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</si>
  <si>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</si>
  <si>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</si>
  <si>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</si>
  <si>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</si>
  <si>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</si>
  <si>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</si>
  <si>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</si>
  <si>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</si>
  <si>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</si>
  <si>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</si>
  <si>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</si>
  <si>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</si>
  <si>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</si>
  <si>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</si>
  <si>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</si>
  <si>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</si>
  <si>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</si>
  <si>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</si>
  <si>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</si>
  <si>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</si>
  <si>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</si>
  <si>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</si>
  <si>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</si>
  <si>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</si>
  <si>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</si>
  <si>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</si>
  <si>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</si>
  <si>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</si>
  <si>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</si>
  <si>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</si>
  <si>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</si>
  <si>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</si>
  <si>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</si>
  <si>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</si>
  <si>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</si>
  <si>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</si>
  <si>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</si>
  <si>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</si>
  <si>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</si>
  <si>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</si>
  <si>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</si>
  <si>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</si>
  <si>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</si>
  <si>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</si>
  <si>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</si>
  <si>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</si>
  <si>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</si>
  <si>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</si>
  <si>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</si>
  <si>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</si>
  <si>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</si>
  <si>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</si>
  <si>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</si>
  <si>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</si>
  <si>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</si>
  <si>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</si>
  <si>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</si>
  <si>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</si>
  <si>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</si>
  <si>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</si>
  <si>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</si>
  <si>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</si>
  <si>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</si>
  <si>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</si>
  <si>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</si>
  <si>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</si>
  <si>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</si>
  <si>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</si>
  <si>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</si>
  <si>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</si>
  <si>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</si>
  <si>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</si>
  <si>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</si>
  <si>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</si>
  <si>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</si>
  <si>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</si>
  <si>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</si>
  <si>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</si>
  <si>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</si>
  <si>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</si>
  <si>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</si>
  <si>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</si>
  <si>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</si>
  <si>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</si>
  <si>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</si>
  <si>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</si>
  <si>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</si>
  <si>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</si>
  <si>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</si>
  <si>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</si>
  <si>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</si>
  <si>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</si>
  <si>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</si>
  <si>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</si>
  <si>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</si>
  <si>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</si>
  <si>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</si>
  <si>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</si>
  <si>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</si>
  <si>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</si>
  <si>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</si>
  <si>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</si>
  <si>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</si>
  <si>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</si>
  <si>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</si>
  <si>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</si>
  <si>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</si>
  <si>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</si>
  <si>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</si>
  <si>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</si>
  <si>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</si>
  <si>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</si>
  <si>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</si>
  <si>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</si>
  <si>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</si>
  <si>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</si>
  <si>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</si>
  <si>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</si>
  <si>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</si>
  <si>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</si>
  <si>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</si>
  <si>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</si>
  <si>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</si>
  <si>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</si>
  <si>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</si>
  <si>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</si>
  <si>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</si>
  <si>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</si>
  <si>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</si>
  <si>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</si>
  <si>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</si>
  <si>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</si>
  <si>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</si>
  <si>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</si>
  <si>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</si>
  <si>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</si>
  <si>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</si>
  <si>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</si>
  <si>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</si>
  <si>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</si>
  <si>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</si>
  <si>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</si>
  <si>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</si>
  <si>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</si>
  <si>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</si>
  <si>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</si>
  <si>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</si>
  <si>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</si>
  <si>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</si>
  <si>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</si>
  <si>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</si>
  <si>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</si>
  <si>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</si>
  <si>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</si>
  <si>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</si>
  <si>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</si>
  <si>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</si>
  <si>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</si>
  <si>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</si>
  <si>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</si>
  <si>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</si>
  <si>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</si>
  <si>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</si>
  <si>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</si>
  <si>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</si>
  <si>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</si>
  <si>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</si>
  <si>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</si>
  <si>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</si>
  <si>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</si>
  <si>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</si>
  <si>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</si>
  <si>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</si>
  <si>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</si>
  <si>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</si>
  <si>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</si>
  <si>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</si>
  <si>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</si>
  <si>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</si>
  <si>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</si>
  <si>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</si>
  <si>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</si>
  <si>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</si>
  <si>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</si>
  <si>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</si>
  <si>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</si>
  <si>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</si>
  <si>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</si>
  <si>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</si>
  <si>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</si>
  <si>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</si>
  <si>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</si>
  <si>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</si>
  <si>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</si>
  <si>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</si>
  <si>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</si>
  <si>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</si>
  <si>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</si>
  <si>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</si>
  <si>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</si>
  <si>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</si>
  <si>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</si>
  <si>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</si>
  <si>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</si>
  <si>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</si>
  <si>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</si>
  <si>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</si>
  <si>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</si>
  <si>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</si>
  <si>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</si>
  <si>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</si>
  <si>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</si>
  <si>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</si>
  <si>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</si>
  <si>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</si>
  <si>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</si>
  <si>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</si>
  <si>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</si>
  <si>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</si>
  <si>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</si>
  <si>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</si>
  <si>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</si>
  <si>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</si>
  <si>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</si>
  <si>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</si>
  <si>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</si>
  <si>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</si>
  <si>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</si>
  <si>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</si>
  <si>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</si>
  <si>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</si>
  <si>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</si>
  <si>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</si>
  <si>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</si>
  <si>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</si>
  <si>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</si>
  <si>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</si>
  <si>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</si>
  <si>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</si>
  <si>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</si>
  <si>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</si>
  <si>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</si>
  <si>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</si>
  <si>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</si>
  <si>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</si>
  <si>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</si>
  <si>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</si>
  <si>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</si>
  <si>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</si>
  <si>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</si>
  <si>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</si>
  <si>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</si>
  <si>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</si>
  <si>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</si>
  <si>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</si>
  <si>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</si>
  <si>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</si>
  <si>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</si>
  <si>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</si>
  <si>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</si>
  <si>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</si>
  <si>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</si>
  <si>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</si>
  <si>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</si>
  <si>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</si>
  <si>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</si>
  <si>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</si>
  <si>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</si>
  <si>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</si>
  <si>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</si>
  <si>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</si>
  <si>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</si>
  <si>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</si>
  <si>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</si>
  <si>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</si>
  <si>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</si>
  <si>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</si>
  <si>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</si>
  <si>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</si>
  <si>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</si>
  <si>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</si>
  <si>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</si>
  <si>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</si>
  <si>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</si>
  <si>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</si>
  <si>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</si>
  <si>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</si>
  <si>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</si>
  <si>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</si>
  <si>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</si>
  <si>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</si>
  <si>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</si>
  <si>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</si>
  <si>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</si>
  <si>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</si>
  <si>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</si>
  <si>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</si>
  <si>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</si>
  <si>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</si>
  <si>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</si>
  <si>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</si>
  <si>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</si>
  <si>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</si>
  <si>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</si>
  <si>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</si>
  <si>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</si>
  <si>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</si>
  <si>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</si>
  <si>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</si>
  <si>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</si>
  <si>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</si>
  <si>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</si>
  <si>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</si>
  <si>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</si>
  <si>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</si>
  <si>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</si>
  <si>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</si>
  <si>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</si>
  <si>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</si>
  <si>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</si>
  <si>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</si>
  <si>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</si>
  <si>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</si>
  <si>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</si>
  <si>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</si>
  <si>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</si>
  <si>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</si>
  <si>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</si>
  <si>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</si>
  <si>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</si>
  <si>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</si>
  <si>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</si>
  <si>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</si>
  <si>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</si>
  <si>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</si>
  <si>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</si>
  <si>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</si>
  <si>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</si>
  <si>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</si>
  <si>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</si>
  <si>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</si>
  <si>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</si>
  <si>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</si>
  <si>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</si>
  <si>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</si>
  <si>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</si>
  <si>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</si>
  <si>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</si>
  <si>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</si>
  <si>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</si>
  <si>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</si>
  <si>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</si>
  <si>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</si>
  <si>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</si>
  <si>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</si>
  <si>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</si>
  <si>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</si>
  <si>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</si>
  <si>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</si>
  <si>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</si>
  <si>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</si>
  <si>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</si>
  <si>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</si>
  <si>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</si>
  <si>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</si>
  <si>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</si>
  <si>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</si>
  <si>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</si>
  <si>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</si>
  <si>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</si>
  <si>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</si>
  <si>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</si>
  <si>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</si>
  <si>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</si>
  <si>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</si>
  <si>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</si>
  <si>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</si>
  <si>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</si>
  <si>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</si>
  <si>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</si>
  <si>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</si>
  <si>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</si>
  <si>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</si>
  <si>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</si>
  <si>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</si>
  <si>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</si>
  <si>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</si>
  <si>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</si>
  <si>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</si>
  <si>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</si>
  <si>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</si>
  <si>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</si>
  <si>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</si>
  <si>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</si>
  <si>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</si>
  <si>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</si>
  <si>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</si>
  <si>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</si>
  <si>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</si>
  <si>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</si>
  <si>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</si>
  <si>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</si>
  <si>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</si>
  <si>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</si>
  <si>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</si>
  <si>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</si>
  <si>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</si>
  <si>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</si>
  <si>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</si>
  <si>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</si>
  <si>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</si>
  <si>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</si>
  <si>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</si>
  <si>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</si>
  <si>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</si>
  <si>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</si>
  <si>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</si>
  <si>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</si>
  <si>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</si>
  <si>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</si>
  <si>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</si>
  <si>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</si>
  <si>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</si>
  <si>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</si>
  <si>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</si>
  <si>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</si>
  <si>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</si>
  <si>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</si>
  <si>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</si>
  <si>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</si>
  <si>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</si>
  <si>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</si>
  <si>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</si>
  <si>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</si>
  <si>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</si>
  <si>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</si>
  <si>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</si>
  <si>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</si>
  <si>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</si>
  <si>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</si>
  <si>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</si>
  <si>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</si>
  <si>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</si>
  <si>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</si>
  <si>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</si>
  <si>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</si>
  <si>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</si>
  <si>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</si>
  <si>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</si>
  <si>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</si>
  <si>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</si>
  <si>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</si>
  <si>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</si>
  <si>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</si>
  <si>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</si>
  <si>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</si>
  <si>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</si>
  <si>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</si>
  <si>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</si>
  <si>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</si>
  <si>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</si>
  <si>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</si>
  <si>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</si>
  <si>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</si>
  <si>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</si>
  <si>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</si>
  <si>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</si>
  <si>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</si>
  <si>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</si>
  <si>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</si>
  <si>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</si>
  <si>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</si>
  <si>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</si>
  <si>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</si>
  <si>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</si>
  <si>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</si>
  <si>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</si>
  <si>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</si>
  <si>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</si>
  <si>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</si>
  <si>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</si>
  <si>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</si>
  <si>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</si>
  <si>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</si>
  <si>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</si>
  <si>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</si>
  <si>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</si>
  <si>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</si>
  <si>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</si>
  <si>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</si>
  <si>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</si>
  <si>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</si>
  <si>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</si>
  <si>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</si>
  <si>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</si>
  <si>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</si>
  <si>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</si>
  <si>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</si>
  <si>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</si>
  <si>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</si>
  <si>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</si>
  <si>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</si>
  <si>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</si>
  <si>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</si>
  <si>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</si>
  <si>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</si>
  <si>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</si>
  <si>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</si>
  <si>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</si>
  <si>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</si>
  <si>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</si>
  <si>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</si>
  <si>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</si>
  <si>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</si>
  <si>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</si>
  <si>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</si>
  <si>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</si>
  <si>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</si>
  <si>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</si>
  <si>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</si>
  <si>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</si>
  <si>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</si>
  <si>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</si>
  <si>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</si>
  <si>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</si>
  <si>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</si>
  <si>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</si>
  <si>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</si>
  <si>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</si>
  <si>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</si>
  <si>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</si>
  <si>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</si>
  <si>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</si>
  <si>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</si>
  <si>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</si>
  <si>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</si>
  <si>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</si>
  <si>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</si>
  <si>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</si>
  <si>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</si>
  <si>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</si>
  <si>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</si>
  <si>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</si>
  <si>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</si>
  <si>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</si>
  <si>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</si>
  <si>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</si>
  <si>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</si>
  <si>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</si>
  <si>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</si>
  <si>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</si>
  <si>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</si>
  <si>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</si>
  <si>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</si>
  <si>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</si>
  <si>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</si>
  <si>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</si>
  <si>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</si>
  <si>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</si>
  <si>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</si>
  <si>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</si>
  <si>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</si>
  <si>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</si>
  <si>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</si>
  <si>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</si>
  <si>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</si>
  <si>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</si>
  <si>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</si>
  <si>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</si>
  <si>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</si>
  <si>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</si>
  <si>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</si>
  <si>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</si>
  <si>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</si>
  <si>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</si>
  <si>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</si>
  <si>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</si>
  <si>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</si>
  <si>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</si>
  <si>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</si>
  <si>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</si>
  <si>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</si>
  <si>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</si>
  <si>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</si>
  <si>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</si>
  <si>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</si>
  <si>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</si>
  <si>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</si>
  <si>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</si>
  <si>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</si>
  <si>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</si>
  <si>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</si>
  <si>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</si>
  <si>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</si>
  <si>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</si>
  <si>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</si>
  <si>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</si>
  <si>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</si>
  <si>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</si>
  <si>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</si>
  <si>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</si>
  <si>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</si>
  <si>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</si>
  <si>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</si>
  <si>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</si>
  <si>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</si>
  <si>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</si>
  <si>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</si>
  <si>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</si>
  <si>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</si>
  <si>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</si>
  <si>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</si>
  <si>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</si>
  <si>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</si>
  <si>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</si>
  <si>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</si>
  <si>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</si>
  <si>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</si>
  <si>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</si>
  <si>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</si>
  <si>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</si>
  <si>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</si>
  <si>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</si>
  <si>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</si>
  <si>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</si>
  <si>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</si>
  <si>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</si>
  <si>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</si>
  <si>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</si>
  <si>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</si>
  <si>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</si>
  <si>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</si>
  <si>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</si>
  <si>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</si>
  <si>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</si>
  <si>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</si>
  <si>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</si>
  <si>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</si>
  <si>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</si>
  <si>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</si>
  <si>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</si>
  <si>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</si>
  <si>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</si>
  <si>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</si>
  <si>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</si>
  <si>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</si>
  <si>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</si>
  <si>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</si>
  <si>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</si>
  <si>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</si>
  <si>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</si>
  <si>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</si>
  <si>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</si>
  <si>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</si>
  <si>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</si>
  <si>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</si>
  <si>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</si>
  <si>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</si>
  <si>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</si>
  <si>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</si>
  <si>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</si>
  <si>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</si>
  <si>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</si>
  <si>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</si>
  <si>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</si>
  <si>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</si>
  <si>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</si>
  <si>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</si>
  <si>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</si>
  <si>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</si>
  <si>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</si>
  <si>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</si>
  <si>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</si>
  <si>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</si>
  <si>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</si>
  <si>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</si>
  <si>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</si>
  <si>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</si>
  <si>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</si>
  <si>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</si>
  <si>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</si>
  <si>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</si>
  <si>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</si>
  <si>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</si>
  <si>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</si>
  <si>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</si>
  <si>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</si>
  <si>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</si>
  <si>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</si>
  <si>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</si>
  <si>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</si>
  <si>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</si>
  <si>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</si>
  <si>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</si>
  <si>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</si>
  <si>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</si>
  <si>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</si>
  <si>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</si>
  <si>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</si>
  <si>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</si>
  <si>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</si>
  <si>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</si>
  <si>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</si>
  <si>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</si>
  <si>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</si>
  <si>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</si>
  <si>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</si>
  <si>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</si>
  <si>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</si>
  <si>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</si>
  <si>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</si>
  <si>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</si>
  <si>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</si>
  <si>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</si>
  <si>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</si>
  <si>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</si>
  <si>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</si>
  <si>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</si>
  <si>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</si>
  <si>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</si>
  <si>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</si>
  <si>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</si>
  <si>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</si>
  <si>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</si>
  <si>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</si>
  <si>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</si>
  <si>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</si>
  <si>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</si>
  <si>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</si>
  <si>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</si>
  <si>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</si>
  <si>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</si>
  <si>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</si>
  <si>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</si>
  <si>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</si>
  <si>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</si>
  <si>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</si>
  <si>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</si>
  <si>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</si>
  <si>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</si>
  <si>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</si>
  <si>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</si>
  <si>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</si>
  <si>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</si>
  <si>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</si>
  <si>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</si>
  <si>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</si>
  <si>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</si>
  <si>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</si>
  <si>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</si>
  <si>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</si>
  <si>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</si>
  <si>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</si>
  <si>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</si>
  <si>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</si>
  <si>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</si>
  <si>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</si>
  <si>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</si>
  <si>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</si>
  <si>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</si>
  <si>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</si>
  <si>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</si>
  <si>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</si>
  <si>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</si>
  <si>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</si>
  <si>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</si>
  <si>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</si>
  <si>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</si>
  <si>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</si>
  <si>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</si>
  <si>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</si>
  <si>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</si>
  <si>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</si>
  <si>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</si>
  <si>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</si>
  <si>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</si>
  <si>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</si>
  <si>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</si>
  <si>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</si>
  <si>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</si>
  <si>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</si>
  <si>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</si>
  <si>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</si>
  <si>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</si>
  <si>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</si>
  <si>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</si>
  <si>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</si>
  <si>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</si>
  <si>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</si>
  <si>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</si>
  <si>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</si>
  <si>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</si>
  <si>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</si>
  <si>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</si>
  <si>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</si>
  <si>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</si>
  <si>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</si>
  <si>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</si>
  <si>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</si>
  <si>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</si>
  <si>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</si>
  <si>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</si>
  <si>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</si>
  <si>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</si>
  <si>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</si>
  <si>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</si>
  <si>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</si>
  <si>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</si>
  <si>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</si>
  <si>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</si>
  <si>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</si>
  <si>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</si>
  <si>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</si>
  <si>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</si>
  <si>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</si>
  <si>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</si>
  <si>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</si>
  <si>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</si>
  <si>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</si>
  <si>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</si>
  <si>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</si>
  <si>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</si>
  <si>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</si>
  <si>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</si>
  <si>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</si>
  <si>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</si>
  <si>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</si>
  <si>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</si>
  <si>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</si>
  <si>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</si>
  <si>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</si>
  <si>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</si>
  <si>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</si>
  <si>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</si>
  <si>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</si>
  <si>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</si>
  <si>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</si>
  <si>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</si>
  <si>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</si>
  <si>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</si>
  <si>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</si>
  <si>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</si>
  <si>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</si>
  <si>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</si>
  <si>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</si>
  <si>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</si>
  <si>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</si>
  <si>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</si>
  <si>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</si>
  <si>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</si>
  <si>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</si>
  <si>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</si>
  <si>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</si>
  <si>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</si>
  <si>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</si>
  <si>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</si>
  <si>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</si>
  <si>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</si>
  <si>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</si>
  <si>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</si>
  <si>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</si>
  <si>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</si>
  <si>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</si>
  <si>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</si>
  <si>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</si>
  <si>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</si>
  <si>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</si>
  <si>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</si>
  <si>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</si>
  <si>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</si>
  <si>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</si>
  <si>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</si>
  <si>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</si>
  <si>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</si>
  <si>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</si>
  <si>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</si>
  <si>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</si>
  <si>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</si>
  <si>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</si>
  <si>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</si>
  <si>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</si>
  <si>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</si>
  <si>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</si>
  <si>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</si>
  <si>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</si>
  <si>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</si>
  <si>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</si>
  <si>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</si>
  <si>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</si>
  <si>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</si>
  <si>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</si>
  <si>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</si>
  <si>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</si>
  <si>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</si>
  <si>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</si>
  <si>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</si>
  <si>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</si>
  <si>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</si>
  <si>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</si>
  <si>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</si>
  <si>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</si>
  <si>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</si>
  <si>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</si>
  <si>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</si>
  <si>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</si>
  <si>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</si>
  <si>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</si>
  <si>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</si>
  <si>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</si>
  <si>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</si>
  <si>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</si>
  <si>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</si>
  <si>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</si>
  <si>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</si>
  <si>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</si>
  <si>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</si>
  <si>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</si>
  <si>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</si>
  <si>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</si>
  <si>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</si>
  <si>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</si>
  <si>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</si>
  <si>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</si>
  <si>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</si>
  <si>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</si>
  <si>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</si>
  <si>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</si>
  <si>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</si>
  <si>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</si>
  <si>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</si>
  <si>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</si>
  <si>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</si>
  <si>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</si>
  <si>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</si>
  <si>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</si>
  <si>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</si>
  <si>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</si>
  <si>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</si>
  <si>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</si>
  <si>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</si>
  <si>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</si>
  <si>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</si>
  <si>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</si>
  <si>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</si>
  <si>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</si>
  <si>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</si>
  <si>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</si>
  <si>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</si>
  <si>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</si>
  <si>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</si>
  <si>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</si>
  <si>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</si>
  <si>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</si>
  <si>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</si>
  <si>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</si>
  <si>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</si>
  <si>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</si>
  <si>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</si>
  <si>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</si>
  <si>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</si>
  <si>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</si>
  <si>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</si>
  <si>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</si>
  <si>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</si>
  <si>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</si>
  <si>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</si>
  <si>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</si>
  <si>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</si>
  <si>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</si>
  <si>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</si>
  <si>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</si>
  <si>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</si>
  <si>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</si>
  <si>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</si>
  <si>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</si>
  <si>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</si>
  <si>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</si>
  <si>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</si>
  <si>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</si>
  <si>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</si>
  <si>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</si>
  <si>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</si>
  <si>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</si>
  <si>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</si>
  <si>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</si>
  <si>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</si>
  <si>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</si>
  <si>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</si>
  <si>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</si>
  <si>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</si>
  <si>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</si>
  <si>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</si>
  <si>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</si>
  <si>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</si>
  <si>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</si>
  <si>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</si>
  <si>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</si>
  <si>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</si>
  <si>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</si>
  <si>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</si>
  <si>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</si>
  <si>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</si>
  <si>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</si>
  <si>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</si>
  <si>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</si>
  <si>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</si>
  <si>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</si>
  <si>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</si>
  <si>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</si>
  <si>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</si>
  <si>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</si>
  <si>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</si>
  <si>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</si>
  <si>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</si>
  <si>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</si>
  <si>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</si>
  <si>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</si>
  <si>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</si>
  <si>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</si>
  <si>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</si>
  <si>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</si>
  <si>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</si>
  <si>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</si>
  <si>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</si>
  <si>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</si>
  <si>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</si>
  <si>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</si>
  <si>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</si>
  <si>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</si>
  <si>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</si>
  <si>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</si>
  <si>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</si>
  <si>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</si>
  <si>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</si>
  <si>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</si>
  <si>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</si>
  <si>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</si>
  <si>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</si>
  <si>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</si>
  <si>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</si>
  <si>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</si>
  <si>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</si>
  <si>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</si>
  <si>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</si>
  <si>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</si>
  <si>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</si>
  <si>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</si>
  <si>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</si>
  <si>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</si>
  <si>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</si>
  <si>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</si>
  <si>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</si>
  <si>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</si>
  <si>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</si>
  <si>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</si>
  <si>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</si>
  <si>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</si>
  <si>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</si>
  <si>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</si>
  <si>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</si>
  <si>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</si>
  <si>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</si>
  <si>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</si>
  <si>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</si>
  <si>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</si>
  <si>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</si>
  <si>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</si>
  <si>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</si>
  <si>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</si>
  <si>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</si>
  <si>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</si>
  <si>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</si>
  <si>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</si>
  <si>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</si>
  <si>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</si>
  <si>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</si>
  <si>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</si>
  <si>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</si>
  <si>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</si>
  <si>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</si>
  <si>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</si>
  <si>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</si>
  <si>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</si>
  <si>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</si>
  <si>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</si>
  <si>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</si>
  <si>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</si>
  <si>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</si>
  <si>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</si>
  <si>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</si>
  <si>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</si>
  <si>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</si>
  <si>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</si>
  <si>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</si>
  <si>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</si>
  <si>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</si>
  <si>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</si>
  <si>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</si>
  <si>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</si>
  <si>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</si>
  <si>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</si>
  <si>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</si>
  <si>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</si>
  <si>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</si>
  <si>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</si>
  <si>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</si>
  <si>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</si>
  <si>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</si>
  <si>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</si>
  <si>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</si>
  <si>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</si>
  <si>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</si>
  <si>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</si>
  <si>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</si>
  <si>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</si>
  <si>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</si>
  <si>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</si>
  <si>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</si>
  <si>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</si>
  <si>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</si>
  <si>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</si>
  <si>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</si>
  <si>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</si>
  <si>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</si>
  <si>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</si>
  <si>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</si>
  <si>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</si>
  <si>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</si>
  <si>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</si>
  <si>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</si>
  <si>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</si>
  <si>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</si>
  <si>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</si>
  <si>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</si>
  <si>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</si>
  <si>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</si>
  <si>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</si>
  <si>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</si>
  <si>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</si>
  <si>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</si>
  <si>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</si>
  <si>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</si>
  <si>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</si>
  <si>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</si>
  <si>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</si>
  <si>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</si>
  <si>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</si>
  <si>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</si>
  <si>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</si>
  <si>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</si>
  <si>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</si>
  <si>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</si>
  <si>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</si>
  <si>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</si>
  <si>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</si>
  <si>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</si>
  <si>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</si>
  <si>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</si>
  <si>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</si>
  <si>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</si>
  <si>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</si>
  <si>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</si>
  <si>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</si>
  <si>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</si>
  <si>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</si>
  <si>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</si>
  <si>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</si>
  <si>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</si>
  <si>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</si>
  <si>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</si>
  <si>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</si>
  <si>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</si>
  <si>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</si>
  <si>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</si>
  <si>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</si>
  <si>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</si>
  <si>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</si>
  <si>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</si>
  <si>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</si>
  <si>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</si>
  <si>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</si>
  <si>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</si>
  <si>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</si>
  <si>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</si>
  <si>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</si>
  <si>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</si>
  <si>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</si>
  <si>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</si>
  <si>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</si>
  <si>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</si>
  <si>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</si>
  <si>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</si>
  <si>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</si>
  <si>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</si>
  <si>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</si>
  <si>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</si>
  <si>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</si>
  <si>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</si>
  <si>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</si>
  <si>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</si>
  <si>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</si>
  <si>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</si>
  <si>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</si>
  <si>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</si>
  <si>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</si>
  <si>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</si>
  <si>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</si>
  <si>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</si>
  <si>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</si>
  <si>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</si>
  <si>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</si>
  <si>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</si>
  <si>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</si>
  <si>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</si>
  <si>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</si>
  <si>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</si>
  <si>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</si>
  <si>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</si>
  <si>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</si>
  <si>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</si>
  <si>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</si>
  <si>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</si>
  <si>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</si>
  <si>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</si>
  <si>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</si>
  <si>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</si>
  <si>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</si>
  <si>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</si>
  <si>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</si>
  <si>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</si>
  <si>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</si>
  <si>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</si>
  <si>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</si>
  <si>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</si>
  <si>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</si>
  <si>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</si>
  <si>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</si>
  <si>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</si>
  <si>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</si>
  <si>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</si>
  <si>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</si>
  <si>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</si>
  <si>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</si>
  <si>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</si>
  <si>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</si>
  <si>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</si>
  <si>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</si>
  <si>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</si>
  <si>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</si>
  <si>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</si>
  <si>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</si>
  <si>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</si>
  <si>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</si>
  <si>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</si>
  <si>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</si>
  <si>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</si>
  <si>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</si>
  <si>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</si>
  <si>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</si>
  <si>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</si>
  <si>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</si>
  <si>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</si>
  <si>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</si>
  <si>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</si>
  <si>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</si>
  <si>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</si>
  <si>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</si>
  <si>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</si>
  <si>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</si>
  <si>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</si>
  <si>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</si>
  <si>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</si>
  <si>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</si>
  <si>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</si>
  <si>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</si>
  <si>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</si>
  <si>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</si>
  <si>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</si>
  <si>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</si>
  <si>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</si>
  <si>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</si>
  <si>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</si>
  <si>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</si>
  <si>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</si>
  <si>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</si>
  <si>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</si>
  <si>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</si>
  <si>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</si>
  <si>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</si>
  <si>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</si>
  <si>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</si>
  <si>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</si>
  <si>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</si>
  <si>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</si>
  <si>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</si>
  <si>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</si>
  <si>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</si>
  <si>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</si>
  <si>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</si>
  <si>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</si>
  <si>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</si>
  <si>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</si>
  <si>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</si>
  <si>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</si>
  <si>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</si>
  <si>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</si>
  <si>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</si>
  <si>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</si>
  <si>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</si>
  <si>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</si>
  <si>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</si>
  <si>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</si>
  <si>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</si>
  <si>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</si>
  <si>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</si>
  <si>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</si>
  <si>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</si>
  <si>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</si>
  <si>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</si>
  <si>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</si>
  <si>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</si>
  <si>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</si>
  <si>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</si>
  <si>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</si>
  <si>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</si>
  <si>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</si>
  <si>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</si>
  <si>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</si>
  <si>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</si>
  <si>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</si>
  <si>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</si>
  <si>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</si>
  <si>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</si>
  <si>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</si>
  <si>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</si>
  <si>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</si>
  <si>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</si>
  <si>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</si>
  <si>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</si>
  <si>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</si>
  <si>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</si>
  <si>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</si>
  <si>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</si>
  <si>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</si>
  <si>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</si>
  <si>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</si>
  <si>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</si>
  <si>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</si>
  <si>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</si>
  <si>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</si>
  <si>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</si>
  <si>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</si>
  <si>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</si>
  <si>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</si>
  <si>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</si>
  <si>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</si>
  <si>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</si>
  <si>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</si>
  <si>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</si>
  <si>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</si>
  <si>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</si>
  <si>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</si>
  <si>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</si>
  <si>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</si>
  <si>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</si>
  <si>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</si>
  <si>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</si>
  <si>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</si>
  <si>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</si>
  <si>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</si>
  <si>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</si>
  <si>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</si>
  <si>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</si>
  <si>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</si>
  <si>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</si>
  <si>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</si>
  <si>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</si>
  <si>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</si>
  <si>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</si>
  <si>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</si>
  <si>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</si>
  <si>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</si>
  <si>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</si>
  <si>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</si>
  <si>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</si>
  <si>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</si>
  <si>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</si>
  <si>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</si>
  <si>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</si>
  <si>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</si>
  <si>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</si>
  <si>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</si>
  <si>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</si>
  <si>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</si>
  <si>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</si>
  <si>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</si>
  <si>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</si>
  <si>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</si>
  <si>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</si>
  <si>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</si>
  <si>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</si>
  <si>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</si>
  <si>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</si>
  <si>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</si>
  <si>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</si>
  <si>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</si>
  <si>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</si>
  <si>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</si>
  <si>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</si>
  <si>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</si>
  <si>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</si>
  <si>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</si>
  <si>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</si>
  <si>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</si>
  <si>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</si>
  <si>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</si>
  <si>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</si>
  <si>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</si>
  <si>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</si>
  <si>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</si>
  <si>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</si>
  <si>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</si>
  <si>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</si>
  <si>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</si>
  <si>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</si>
  <si>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</si>
  <si>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</si>
  <si>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</si>
  <si>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</si>
  <si>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</si>
  <si>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</si>
  <si>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</si>
  <si>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</si>
  <si>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</si>
  <si>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</si>
  <si>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</si>
  <si>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</si>
  <si>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</si>
  <si>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</si>
  <si>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</si>
  <si>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</si>
  <si>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</si>
  <si>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</si>
  <si>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</si>
  <si>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</si>
  <si>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</si>
  <si>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</si>
  <si>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</si>
  <si>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</si>
  <si>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</si>
  <si>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</si>
  <si>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</si>
  <si>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</si>
  <si>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</si>
  <si>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</si>
  <si>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</si>
  <si>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</si>
  <si>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</si>
  <si>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</si>
  <si>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</si>
  <si>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</si>
  <si>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</si>
  <si>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</si>
  <si>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</si>
  <si>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</si>
  <si>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</si>
  <si>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</si>
  <si>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</si>
  <si>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</si>
  <si>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</si>
  <si>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</si>
  <si>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</si>
  <si>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</si>
  <si>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</si>
  <si>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</si>
  <si>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</si>
  <si>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</si>
  <si>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</si>
  <si>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</si>
  <si>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</si>
  <si>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</si>
  <si>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</si>
  <si>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</si>
  <si>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</si>
  <si>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</si>
  <si>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</si>
  <si>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</si>
  <si>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</si>
  <si>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</si>
  <si>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</si>
  <si>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</si>
  <si>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</si>
  <si>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</si>
  <si>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</si>
  <si>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</si>
  <si>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</si>
  <si>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</si>
  <si>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</si>
  <si>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</si>
  <si>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</si>
  <si>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</si>
  <si>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</si>
  <si>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</si>
  <si>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</si>
  <si>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</si>
  <si>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</si>
  <si>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</si>
  <si>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</si>
  <si>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</si>
  <si>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</si>
  <si>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</si>
  <si>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</si>
  <si>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</si>
  <si>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</si>
  <si>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</si>
  <si>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</si>
  <si>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</si>
  <si>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</si>
  <si>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</si>
  <si>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</si>
  <si>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</si>
  <si>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</si>
  <si>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</si>
  <si>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</si>
  <si>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</si>
  <si>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</si>
  <si>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</si>
  <si>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</si>
  <si>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</si>
  <si>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</si>
  <si>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</si>
  <si>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</si>
  <si>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</si>
  <si>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</si>
  <si>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</si>
  <si>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</si>
  <si>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</si>
  <si>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</si>
  <si>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</si>
  <si>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</si>
  <si>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</si>
  <si>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</si>
  <si>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</si>
  <si>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</si>
  <si>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</si>
  <si>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</si>
  <si>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</si>
  <si>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</si>
  <si>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</si>
  <si>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</si>
  <si>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</si>
  <si>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</si>
  <si>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</si>
  <si>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</si>
  <si>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</si>
  <si>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</si>
  <si>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</si>
  <si>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</si>
  <si>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</si>
  <si>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</si>
  <si>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</si>
  <si>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</si>
  <si>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</si>
  <si>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</si>
  <si>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</si>
  <si>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</si>
  <si>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</si>
  <si>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</si>
  <si>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</si>
  <si>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</si>
  <si>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</si>
  <si>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</si>
  <si>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</si>
  <si>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</si>
  <si>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</si>
  <si>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</si>
  <si>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</si>
  <si>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</si>
  <si>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</si>
  <si>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</si>
  <si>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</si>
  <si>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</si>
  <si>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</si>
  <si>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</si>
  <si>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</si>
  <si>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</si>
  <si>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</si>
  <si>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</si>
  <si>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</si>
  <si>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</si>
  <si>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</si>
  <si>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</si>
  <si>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</si>
  <si>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</si>
  <si>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</si>
  <si>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</si>
  <si>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</si>
  <si>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</si>
  <si>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</si>
  <si>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</si>
  <si>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</si>
  <si>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</si>
  <si>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</si>
  <si>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</si>
  <si>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</si>
  <si>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</si>
  <si>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</si>
  <si>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</si>
  <si>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</si>
  <si>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</si>
  <si>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</si>
  <si>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</si>
  <si>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</si>
  <si>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</si>
  <si>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</si>
  <si>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</si>
  <si>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</si>
  <si>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</si>
  <si>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</si>
  <si>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</si>
  <si>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</si>
  <si>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</si>
  <si>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</si>
  <si>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</si>
  <si>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</si>
  <si>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</si>
  <si>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</si>
  <si>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</si>
  <si>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</si>
  <si>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</si>
  <si>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</si>
  <si>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</si>
  <si>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</si>
  <si>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</si>
  <si>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</si>
  <si>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</si>
  <si>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</si>
  <si>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</si>
  <si>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</si>
  <si>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</si>
  <si>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</si>
  <si>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</si>
  <si>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</si>
  <si>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</si>
  <si>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</si>
  <si>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</si>
  <si>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</si>
  <si>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</si>
  <si>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</si>
  <si>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</si>
  <si>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</si>
  <si>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</si>
  <si>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</si>
  <si>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</si>
  <si>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</si>
  <si>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</si>
  <si>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</si>
  <si>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</si>
  <si>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</si>
  <si>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</si>
  <si>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</si>
  <si>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</si>
  <si>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</si>
  <si>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</si>
  <si>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</si>
  <si>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</si>
  <si>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</si>
  <si>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</si>
  <si>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</si>
  <si>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</si>
  <si>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</si>
  <si>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</si>
  <si>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</si>
  <si>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</si>
  <si>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</si>
  <si>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</si>
  <si>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</si>
  <si>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</si>
  <si>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</si>
  <si>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</si>
  <si>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</si>
  <si>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</si>
  <si>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</si>
  <si>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</si>
  <si>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</si>
  <si>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</si>
  <si>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</si>
  <si>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</si>
  <si>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</si>
  <si>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</si>
  <si>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</si>
  <si>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</si>
  <si>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</si>
  <si>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</si>
  <si>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</si>
  <si>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</si>
  <si>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</si>
  <si>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</si>
  <si>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</si>
  <si>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</si>
  <si>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</si>
  <si>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</si>
  <si>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</si>
  <si>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</si>
  <si>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</si>
  <si>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</si>
  <si>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</si>
  <si>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</si>
  <si>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</si>
  <si>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</si>
  <si>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</si>
  <si>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</si>
  <si>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</si>
  <si>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</si>
  <si>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</si>
  <si>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</si>
  <si>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</si>
  <si>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</si>
  <si>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</si>
  <si>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</si>
  <si>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</si>
  <si>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</si>
  <si>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</si>
  <si>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</si>
  <si>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</si>
  <si>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</si>
  <si>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</si>
  <si>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</si>
  <si>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</si>
  <si>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</si>
  <si>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</si>
  <si>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</si>
  <si>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</si>
  <si>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</si>
  <si>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</si>
  <si>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</si>
  <si>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</si>
  <si>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</si>
  <si>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</si>
  <si>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</si>
  <si>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</si>
  <si>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</si>
  <si>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</si>
  <si>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</si>
  <si>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</si>
  <si>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</si>
  <si>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</si>
  <si>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</si>
  <si>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</si>
  <si>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</si>
  <si>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</si>
  <si>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</si>
  <si>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</si>
  <si>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</si>
  <si>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</si>
  <si>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</si>
  <si>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</si>
  <si>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</si>
  <si>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</si>
  <si>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</si>
  <si>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</si>
  <si>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</si>
  <si>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</si>
  <si>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</si>
  <si>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</si>
  <si>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</si>
  <si>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</si>
  <si>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</si>
  <si>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</si>
  <si>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</si>
  <si>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</si>
  <si>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</si>
  <si>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</si>
  <si>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</si>
  <si>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</si>
  <si>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</si>
  <si>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</si>
  <si>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</si>
  <si>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</si>
  <si>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</si>
  <si>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</si>
  <si>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</si>
  <si>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</si>
  <si>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</si>
  <si>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</si>
  <si>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</si>
  <si>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</si>
  <si>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</si>
  <si>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</si>
  <si>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</si>
  <si>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</si>
  <si>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</si>
  <si>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</si>
  <si>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</si>
  <si>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</si>
  <si>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</si>
  <si>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</si>
  <si>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</si>
  <si>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</si>
  <si>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</si>
  <si>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</si>
  <si>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</si>
  <si>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</si>
  <si>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</si>
  <si>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</si>
  <si>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</si>
  <si>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</si>
  <si>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</si>
  <si>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</si>
  <si>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</si>
  <si>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</si>
  <si>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</si>
  <si>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</si>
  <si>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</si>
  <si>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</si>
  <si>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</si>
  <si>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</si>
  <si>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</si>
  <si>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</si>
  <si>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</si>
  <si>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</si>
  <si>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</si>
  <si>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</si>
  <si>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</si>
  <si>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</si>
  <si>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</si>
  <si>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</si>
  <si>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</si>
  <si>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</si>
  <si>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</si>
  <si>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</si>
  <si>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</si>
  <si>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</si>
  <si>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</si>
  <si>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</si>
  <si>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</si>
  <si>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</si>
  <si>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</si>
  <si>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</si>
  <si>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</si>
  <si>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</si>
  <si>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</si>
  <si>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</si>
  <si>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</si>
  <si>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</si>
  <si>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</si>
  <si>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</si>
  <si>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</si>
  <si>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</si>
  <si>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</si>
  <si>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</si>
  <si>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</si>
  <si>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</si>
  <si>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</si>
  <si>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</si>
  <si>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</si>
  <si>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</si>
  <si>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</si>
  <si>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</si>
  <si>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</si>
  <si>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</si>
  <si>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</si>
  <si>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</si>
  <si>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</si>
  <si>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</si>
  <si>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</si>
  <si>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</si>
  <si>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</si>
  <si>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</si>
  <si>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</si>
  <si>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</si>
  <si>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</si>
  <si>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</si>
  <si>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</si>
  <si>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</si>
  <si>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</si>
  <si>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</si>
  <si>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</si>
  <si>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</si>
  <si>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</si>
  <si>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</si>
  <si>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</si>
  <si>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</si>
  <si>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</si>
  <si>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</si>
  <si>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</si>
  <si>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</si>
  <si>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</si>
  <si>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</si>
  <si>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</si>
  <si>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</si>
  <si>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</si>
  <si>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</si>
  <si>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</si>
  <si>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</si>
  <si>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</si>
  <si>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</si>
  <si>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</si>
  <si>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</si>
  <si>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</si>
  <si>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</si>
  <si>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</si>
  <si>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</si>
  <si>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</si>
  <si>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</si>
  <si>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</si>
  <si>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</si>
  <si>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</si>
  <si>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</si>
  <si>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</si>
  <si>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</si>
  <si>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</si>
  <si>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</si>
  <si>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</si>
  <si>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</si>
  <si>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</si>
  <si>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</si>
  <si>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</si>
  <si>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</si>
  <si>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</si>
  <si>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</si>
  <si>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</si>
  <si>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</si>
  <si>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</si>
  <si>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</si>
  <si>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</si>
  <si>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</si>
  <si>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</si>
  <si>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</si>
  <si>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</si>
  <si>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</si>
  <si>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</si>
  <si>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</si>
  <si>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</si>
  <si>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</si>
  <si>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</si>
  <si>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</si>
  <si>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</si>
  <si>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</si>
  <si>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</si>
  <si>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</si>
  <si>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</si>
  <si>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</si>
  <si>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</si>
  <si>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</si>
  <si>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</si>
  <si>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</si>
  <si>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</si>
  <si>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</si>
  <si>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</si>
  <si>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</si>
  <si>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</si>
  <si>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</si>
  <si>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</si>
  <si>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</si>
  <si>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</si>
  <si>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</si>
  <si>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</si>
  <si>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</si>
  <si>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</si>
  <si>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</si>
  <si>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</si>
  <si>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</si>
  <si>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</si>
  <si>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</si>
  <si>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</si>
  <si>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</si>
  <si>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</si>
  <si>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</si>
  <si>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</si>
  <si>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</si>
  <si>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</si>
  <si>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</si>
  <si>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</si>
  <si>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</si>
  <si>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</si>
  <si>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</si>
  <si>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</si>
  <si>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</si>
  <si>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</si>
  <si>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</si>
  <si>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</si>
  <si>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</si>
  <si>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</si>
  <si>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</si>
  <si>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</si>
  <si>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</si>
  <si>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</si>
  <si>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</si>
  <si>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</si>
  <si>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</si>
  <si>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</si>
  <si>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</si>
  <si>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</si>
  <si>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</si>
  <si>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</si>
  <si>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</si>
  <si>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</si>
  <si>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</si>
  <si>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</si>
  <si>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</si>
  <si>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</si>
  <si>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</si>
  <si>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</si>
  <si>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</si>
  <si>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</si>
  <si>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</si>
  <si>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</si>
  <si>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</si>
  <si>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</si>
  <si>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</si>
  <si>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</si>
  <si>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</si>
  <si>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</si>
  <si>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</si>
  <si>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</si>
  <si>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</si>
  <si>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</si>
  <si>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</si>
  <si>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</si>
  <si>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</si>
  <si>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</si>
  <si>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</si>
  <si>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</si>
  <si>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</si>
  <si>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</si>
  <si>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</si>
  <si>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</si>
  <si>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</si>
  <si>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</si>
  <si>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</si>
  <si>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</si>
  <si>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</si>
  <si>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</si>
  <si>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</si>
  <si>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</si>
  <si>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</si>
  <si>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</si>
  <si>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</si>
  <si>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</si>
  <si>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</si>
  <si>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</si>
  <si>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</si>
  <si>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</si>
  <si>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</si>
  <si>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</si>
  <si>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</si>
  <si>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</si>
  <si>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</si>
  <si>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</si>
  <si>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</si>
  <si>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</si>
  <si>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</si>
  <si>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</si>
  <si>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</si>
  <si>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</si>
  <si>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</si>
  <si>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</si>
  <si>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</si>
  <si>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</si>
  <si>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</si>
  <si>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</si>
  <si>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</si>
  <si>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</si>
  <si>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</si>
  <si>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</si>
  <si>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</si>
  <si>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</si>
  <si>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</si>
  <si>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</si>
  <si>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</si>
  <si>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</si>
  <si>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</si>
  <si>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</si>
  <si>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</si>
  <si>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</si>
  <si>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</si>
  <si>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</si>
  <si>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</si>
  <si>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</si>
  <si>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</si>
  <si>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</si>
  <si>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</si>
  <si>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</si>
  <si>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</si>
  <si>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</si>
  <si>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</si>
  <si>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</si>
  <si>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</si>
  <si>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</si>
  <si>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</si>
  <si>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</si>
  <si>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</si>
  <si>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</si>
  <si>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</si>
  <si>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</si>
  <si>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</si>
  <si>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</si>
  <si>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</si>
  <si>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</si>
  <si>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</si>
  <si>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</si>
  <si>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</si>
  <si>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</si>
  <si>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</si>
  <si>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</si>
  <si>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</si>
  <si>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</si>
  <si>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</si>
  <si>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</si>
  <si>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</si>
  <si>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</si>
  <si>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</si>
  <si>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</si>
  <si>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</si>
  <si>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</si>
  <si>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</si>
  <si>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</si>
  <si>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</si>
  <si>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</si>
  <si>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</si>
  <si>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</si>
  <si>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</si>
  <si>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</si>
  <si>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</si>
  <si>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</si>
  <si>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</si>
  <si>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</si>
  <si>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</si>
  <si>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</si>
  <si>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</si>
  <si>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</si>
  <si>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</si>
  <si>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</si>
  <si>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</si>
  <si>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</si>
  <si>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</si>
  <si>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</si>
  <si>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</si>
  <si>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</si>
  <si>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</si>
  <si>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</si>
  <si>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</si>
  <si>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</si>
  <si>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</si>
  <si>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</si>
  <si>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</si>
  <si>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</si>
  <si>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</si>
  <si>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</si>
  <si>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</si>
  <si>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</si>
  <si>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</si>
  <si>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</si>
  <si>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</si>
  <si>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</si>
  <si>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</si>
  <si>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</si>
  <si>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</si>
  <si>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</si>
  <si>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</si>
  <si>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</si>
  <si>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</si>
  <si>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</si>
  <si>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</si>
  <si>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</si>
  <si>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</si>
  <si>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</si>
  <si>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</si>
  <si>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</si>
  <si>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</si>
  <si>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</si>
  <si>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</si>
  <si>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</si>
  <si>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</si>
  <si>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</si>
  <si>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</si>
  <si>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</si>
  <si>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</si>
  <si>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</si>
  <si>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</si>
  <si>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</si>
  <si>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</si>
  <si>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</si>
  <si>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</si>
  <si>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</si>
  <si>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</si>
  <si>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</si>
  <si>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</si>
  <si>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</si>
  <si>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</si>
  <si>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</si>
  <si>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</si>
  <si>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</si>
  <si>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</si>
  <si>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</si>
  <si>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</si>
  <si>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</si>
  <si>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</si>
  <si>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</si>
  <si>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</si>
  <si>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</si>
  <si>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</si>
  <si>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</si>
  <si>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</si>
  <si>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</si>
  <si>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</si>
  <si>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</si>
  <si>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</si>
  <si>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</si>
  <si>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</si>
  <si>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</si>
  <si>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</si>
  <si>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</si>
  <si>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</si>
  <si>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</si>
  <si>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</si>
  <si>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</si>
  <si>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</si>
  <si>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</si>
  <si>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</si>
  <si>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</si>
  <si>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</si>
  <si>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</si>
  <si>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</si>
  <si>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</si>
  <si>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</si>
  <si>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</si>
  <si>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</si>
  <si>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</si>
  <si>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</si>
  <si>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</si>
  <si>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</si>
  <si>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</si>
  <si>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</si>
  <si>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</si>
  <si>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</si>
  <si>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</si>
  <si>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</si>
  <si>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</si>
  <si>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</si>
  <si>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</si>
  <si>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</si>
  <si>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</si>
  <si>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</si>
  <si>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</si>
  <si>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</si>
  <si>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</si>
  <si>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</si>
  <si>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</si>
  <si>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</si>
  <si>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</si>
  <si>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</si>
  <si>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</si>
  <si>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</si>
  <si>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</si>
  <si>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</si>
  <si>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</si>
  <si>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</si>
  <si>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</si>
  <si>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</si>
  <si>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</si>
  <si>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</si>
  <si>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</si>
  <si>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</si>
  <si>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</si>
  <si>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</si>
  <si>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</si>
  <si>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</si>
  <si>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</si>
  <si>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</si>
  <si>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</si>
  <si>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</si>
  <si>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</si>
  <si>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</si>
  <si>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</si>
  <si>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</si>
  <si>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</si>
  <si>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</si>
  <si>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</si>
  <si>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</si>
  <si>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</si>
  <si>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</si>
  <si>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</si>
  <si>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</si>
  <si>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</si>
  <si>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</si>
  <si>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</si>
  <si>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</si>
  <si>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</si>
  <si>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</si>
  <si>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</si>
  <si>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</si>
  <si>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</si>
  <si>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</si>
  <si>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</si>
  <si>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</si>
  <si>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</si>
  <si>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</si>
  <si>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</si>
  <si>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</si>
  <si>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</si>
  <si>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</si>
  <si>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</si>
  <si>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</si>
  <si>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</si>
  <si>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</si>
  <si>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</si>
  <si>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</si>
  <si>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</si>
  <si>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</si>
  <si>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</si>
  <si>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</si>
  <si>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</si>
  <si>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</si>
  <si>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</si>
  <si>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</si>
  <si>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</si>
  <si>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</si>
  <si>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</si>
  <si>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</si>
  <si>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</si>
  <si>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</si>
  <si>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</si>
  <si>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</si>
  <si>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</si>
  <si>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</si>
  <si>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</si>
  <si>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</si>
  <si>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</si>
  <si>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</si>
  <si>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</si>
  <si>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</si>
  <si>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</si>
  <si>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</si>
  <si>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</si>
  <si>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</si>
  <si>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</si>
  <si>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</si>
  <si>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</si>
  <si>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</si>
  <si>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</si>
  <si>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</si>
  <si>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</si>
  <si>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</si>
  <si>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</si>
  <si>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</si>
  <si>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</si>
  <si>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</si>
  <si>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</si>
  <si>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</si>
  <si>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</si>
  <si>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</si>
  <si>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</si>
  <si>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</si>
  <si>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</si>
  <si>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</si>
  <si>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</si>
  <si>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</si>
  <si>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</si>
  <si>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</si>
  <si>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</si>
  <si>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</si>
  <si>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</si>
  <si>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</si>
  <si>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</si>
  <si>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</si>
  <si>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</si>
  <si>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</si>
  <si>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</si>
  <si>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</si>
  <si>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</si>
  <si>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</si>
  <si>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</si>
  <si>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</si>
  <si>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</si>
  <si>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</si>
  <si>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</si>
  <si>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</si>
  <si>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</si>
  <si>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</si>
  <si>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</si>
  <si>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</si>
  <si>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</si>
  <si>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</si>
  <si>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</si>
  <si>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</si>
  <si>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</si>
  <si>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</si>
  <si>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</si>
  <si>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</si>
  <si>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</si>
  <si>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</si>
  <si>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</si>
  <si>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</si>
  <si>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</si>
  <si>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</si>
  <si>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</si>
  <si>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</si>
  <si>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</si>
  <si>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</si>
  <si>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</si>
  <si>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</si>
  <si>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</si>
  <si>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</si>
  <si>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</si>
  <si>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</si>
  <si>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</si>
  <si>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</si>
  <si>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</si>
  <si>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</si>
  <si>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</si>
  <si>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</si>
  <si>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</si>
  <si>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</si>
  <si>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</si>
  <si>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</si>
  <si>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</si>
  <si>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</si>
  <si>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</si>
  <si>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</si>
  <si>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</si>
  <si>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</si>
  <si>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</si>
  <si>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</si>
  <si>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</si>
  <si>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</si>
  <si>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</si>
  <si>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</si>
  <si>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</si>
  <si>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</si>
  <si>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</si>
  <si>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</si>
  <si>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</si>
  <si>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</si>
  <si>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</si>
  <si>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</si>
  <si>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</si>
  <si>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</si>
  <si>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</si>
  <si>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</si>
  <si>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</si>
  <si>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</si>
  <si>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</si>
  <si>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</si>
  <si>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</si>
  <si>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</si>
  <si>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</si>
  <si>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</si>
  <si>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</si>
  <si>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</si>
  <si>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</si>
  <si>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</si>
  <si>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</si>
  <si>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</si>
  <si>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</si>
  <si>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</si>
  <si>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</si>
  <si>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</si>
  <si>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</si>
  <si>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</si>
  <si>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</si>
  <si>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</si>
  <si>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</si>
  <si>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</si>
  <si>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</si>
  <si>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</si>
  <si>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</si>
  <si>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</si>
  <si>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</si>
  <si>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</si>
  <si>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</si>
  <si>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</si>
  <si>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</si>
  <si>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</si>
  <si>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</si>
  <si>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</si>
  <si>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</si>
  <si>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</si>
  <si>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</si>
  <si>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</si>
  <si>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</si>
  <si>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</si>
  <si>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</si>
  <si>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</si>
  <si>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</si>
  <si>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</si>
  <si>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</si>
  <si>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</si>
  <si>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</si>
  <si>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</si>
  <si>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</si>
  <si>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</si>
  <si>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</si>
  <si>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</si>
  <si>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</si>
  <si>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</si>
  <si>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</si>
  <si>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</si>
  <si>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</si>
  <si>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</si>
  <si>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</si>
  <si>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</si>
  <si>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</si>
  <si>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</si>
  <si>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</si>
  <si>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</si>
  <si>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</si>
  <si>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</si>
  <si>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</si>
  <si>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</si>
  <si>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</si>
  <si>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</si>
  <si>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</si>
  <si>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</si>
  <si>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</si>
  <si>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</si>
  <si>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</si>
  <si>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</si>
  <si>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</si>
  <si>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</si>
  <si>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</si>
  <si>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</si>
  <si>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</si>
  <si>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</si>
  <si>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</si>
  <si>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</si>
  <si>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</si>
  <si>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</si>
  <si>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</si>
  <si>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</si>
  <si>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</si>
  <si>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</si>
  <si>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</si>
  <si>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</si>
  <si>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</si>
  <si>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</si>
  <si>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</si>
  <si>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</si>
  <si>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</si>
  <si>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</si>
  <si>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</si>
  <si>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</si>
  <si>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</si>
  <si>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</si>
  <si>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</si>
  <si>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</si>
  <si>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</si>
  <si>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</si>
  <si>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</si>
  <si>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</si>
  <si>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</si>
  <si>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</si>
  <si>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</si>
  <si>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</si>
  <si>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</si>
  <si>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</si>
  <si>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</si>
  <si>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</si>
  <si>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</si>
  <si>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</si>
  <si>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</si>
  <si>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</si>
  <si>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</si>
  <si>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</si>
  <si>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</si>
  <si>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</si>
  <si>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</si>
  <si>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</si>
  <si>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</si>
  <si>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</si>
  <si>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</si>
  <si>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</si>
  <si>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</si>
  <si>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</si>
  <si>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</si>
  <si>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</si>
  <si>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</si>
  <si>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</si>
  <si>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</si>
  <si>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</si>
  <si>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</si>
  <si>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</si>
  <si>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</si>
  <si>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</si>
  <si>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</si>
  <si>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</si>
  <si>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</si>
  <si>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</si>
  <si>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</si>
  <si>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</si>
  <si>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</si>
  <si>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</si>
  <si>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</si>
  <si>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</si>
  <si>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</si>
  <si>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</si>
  <si>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</si>
  <si>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</si>
  <si>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</si>
  <si>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</si>
  <si>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</si>
  <si>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</si>
  <si>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</si>
  <si>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</si>
  <si>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</si>
  <si>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</si>
  <si>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</si>
  <si>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</si>
  <si>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</si>
  <si>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</si>
  <si>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</si>
  <si>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</si>
  <si>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</si>
  <si>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</si>
  <si>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</si>
  <si>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</si>
  <si>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</si>
  <si>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</si>
  <si>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</si>
  <si>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</si>
  <si>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</si>
  <si>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</si>
  <si>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</si>
  <si>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</si>
  <si>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</si>
  <si>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</si>
  <si>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</si>
  <si>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</si>
  <si>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</si>
  <si>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</si>
  <si>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</si>
  <si>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</si>
  <si>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</si>
  <si>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</si>
  <si>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</si>
  <si>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</si>
  <si>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</si>
  <si>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</si>
  <si>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</si>
  <si>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</si>
  <si>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</si>
  <si>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</si>
  <si>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</si>
  <si>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</si>
  <si>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</si>
  <si>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</si>
  <si>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</si>
  <si>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</si>
  <si>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</si>
  <si>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</si>
  <si>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</si>
  <si>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</si>
  <si>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</si>
  <si>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</si>
  <si>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</si>
  <si>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</si>
  <si>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</si>
  <si>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</si>
  <si>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</si>
  <si>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</si>
  <si>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</si>
  <si>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</si>
  <si>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</si>
  <si>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</si>
  <si>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</si>
  <si>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</si>
  <si>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</si>
  <si>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</si>
  <si>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</si>
  <si>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</si>
  <si>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</si>
  <si>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</si>
  <si>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</si>
  <si>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</si>
  <si>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</si>
  <si>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</si>
  <si>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</si>
  <si>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</si>
  <si>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</si>
  <si>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</si>
  <si>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</si>
  <si>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</si>
  <si>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</si>
  <si>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</si>
  <si>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</si>
  <si>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</si>
  <si>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</si>
  <si>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</si>
  <si>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</si>
  <si>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</si>
  <si>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</si>
  <si>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</si>
  <si>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</si>
  <si>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</si>
  <si>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</si>
  <si>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</si>
  <si>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</si>
  <si>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</si>
  <si>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</si>
  <si>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</si>
  <si>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</si>
  <si>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</si>
  <si>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</si>
  <si>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</si>
  <si>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</si>
  <si>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</si>
  <si>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</si>
  <si>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</si>
  <si>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</si>
  <si>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</si>
  <si>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</si>
  <si>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</si>
  <si>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</si>
  <si>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</si>
  <si>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</si>
  <si>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</si>
  <si>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</si>
  <si>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</si>
  <si>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</si>
  <si>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</si>
  <si>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</si>
  <si>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</si>
  <si>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</si>
  <si>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</si>
  <si>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</si>
  <si>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</si>
  <si>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</si>
  <si>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</si>
  <si>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</si>
  <si>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</si>
  <si>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</si>
  <si>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</si>
  <si>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</si>
  <si>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</si>
  <si>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</si>
  <si>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</si>
  <si>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</si>
  <si>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</si>
  <si>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</si>
  <si>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</si>
  <si>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</si>
  <si>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</si>
  <si>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</si>
  <si>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</si>
  <si>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</si>
  <si>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</si>
  <si>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</si>
  <si>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</si>
  <si>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</si>
  <si>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</si>
  <si>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</si>
  <si>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</si>
  <si>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</si>
  <si>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</si>
  <si>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</si>
  <si>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</si>
  <si>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</si>
  <si>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</si>
  <si>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</si>
  <si>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</si>
  <si>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</si>
  <si>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</si>
  <si>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</si>
  <si>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</si>
  <si>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</si>
  <si>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</si>
  <si>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</si>
  <si>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</si>
  <si>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</si>
  <si>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</si>
  <si>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</si>
  <si>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</si>
  <si>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</si>
  <si>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</si>
  <si>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</si>
  <si>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</si>
  <si>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</si>
  <si>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</si>
  <si>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</si>
  <si>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</si>
  <si>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</si>
  <si>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</si>
  <si>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</si>
  <si>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</si>
  <si>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</si>
  <si>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</si>
  <si>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</si>
  <si>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</si>
  <si>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</si>
  <si>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</si>
  <si>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</si>
  <si>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</si>
  <si>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</si>
  <si>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</si>
  <si>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</si>
  <si>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</si>
  <si>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</si>
  <si>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</si>
  <si>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</si>
  <si>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</si>
  <si>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</si>
  <si>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</si>
  <si>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</si>
  <si>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</si>
  <si>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</si>
  <si>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</si>
  <si>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</si>
  <si>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</si>
  <si>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</si>
  <si>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</si>
  <si>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</si>
  <si>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</si>
  <si>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</si>
  <si>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</si>
  <si>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</si>
  <si>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</si>
  <si>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</si>
  <si>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</si>
  <si>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</si>
  <si>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</si>
  <si>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</si>
  <si>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</si>
  <si>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</si>
  <si>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</si>
  <si>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</si>
  <si>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</si>
  <si>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</si>
  <si>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</si>
  <si>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</si>
  <si>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</si>
  <si>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</si>
  <si>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</si>
  <si>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</si>
  <si>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</si>
  <si>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</si>
  <si>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</si>
  <si>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</si>
  <si>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</si>
  <si>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</si>
  <si>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</si>
  <si>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</si>
  <si>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</si>
  <si>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</si>
  <si>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</si>
  <si>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</si>
  <si>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</si>
  <si>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</si>
  <si>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</si>
  <si>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</si>
  <si>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</si>
  <si>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</si>
  <si>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</si>
  <si>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</si>
  <si>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</si>
  <si>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</si>
  <si>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</si>
  <si>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</si>
  <si>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</si>
  <si>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</si>
  <si>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</si>
  <si>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</si>
  <si>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</si>
  <si>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</si>
  <si>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</si>
  <si>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</si>
  <si>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</si>
  <si>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</si>
  <si>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</si>
  <si>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</si>
  <si>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</si>
  <si>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</si>
  <si>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</si>
  <si>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</si>
  <si>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</si>
  <si>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</si>
  <si>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</si>
  <si>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</si>
  <si>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</si>
  <si>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</si>
  <si>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</si>
  <si>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</si>
  <si>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</si>
  <si>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</si>
  <si>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</si>
  <si>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</si>
  <si>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</si>
  <si>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</si>
  <si>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</si>
  <si>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</si>
  <si>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</si>
  <si>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</si>
  <si>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</si>
  <si>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</si>
  <si>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</si>
  <si>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</si>
  <si>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</si>
  <si>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</si>
  <si>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</si>
  <si>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</si>
  <si>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</si>
  <si>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</si>
  <si>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</si>
  <si>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</si>
  <si>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</si>
  <si>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</si>
  <si>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</si>
  <si>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</si>
  <si>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</si>
  <si>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</si>
  <si>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</si>
  <si>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</si>
  <si>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</si>
  <si>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</si>
  <si>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</si>
  <si>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</si>
  <si>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</si>
  <si>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</si>
  <si>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</si>
  <si>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</si>
  <si>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</si>
  <si>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</si>
  <si>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</si>
  <si>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</si>
  <si>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</si>
  <si>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</si>
  <si>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</si>
  <si>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</si>
  <si>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</si>
  <si>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</si>
  <si>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</si>
  <si>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</si>
  <si>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</si>
  <si>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</si>
  <si>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</si>
  <si>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</si>
  <si>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</si>
  <si>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</si>
  <si>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</si>
  <si>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</si>
  <si>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</si>
  <si>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</si>
  <si>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</si>
  <si>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</si>
  <si>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</si>
  <si>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</si>
  <si>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</si>
  <si>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</si>
  <si>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</si>
  <si>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</si>
  <si>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</si>
  <si>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</si>
  <si>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</si>
  <si>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</si>
  <si>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</si>
  <si>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</si>
  <si>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</si>
  <si>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</si>
  <si>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</si>
  <si>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</si>
  <si>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</si>
  <si>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</si>
  <si>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</si>
  <si>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</si>
  <si>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</si>
  <si>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</si>
  <si>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</si>
  <si>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</si>
  <si>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</si>
  <si>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</si>
  <si>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</si>
  <si>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</si>
  <si>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</si>
  <si>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</si>
  <si>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</si>
  <si>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</si>
  <si>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</si>
  <si>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</si>
  <si>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</si>
  <si>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</si>
  <si>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</si>
  <si>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</si>
  <si>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</si>
  <si>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</si>
  <si>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</si>
  <si>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</si>
  <si>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</si>
  <si>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</si>
  <si>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</si>
  <si>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</si>
  <si>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</si>
  <si>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</si>
  <si>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</si>
  <si>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</si>
  <si>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</si>
  <si>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</si>
  <si>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</si>
  <si>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</si>
  <si>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</si>
  <si>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</si>
  <si>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</si>
  <si>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</si>
  <si>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</si>
  <si>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</si>
  <si>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</si>
  <si>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</si>
  <si>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</si>
  <si>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</si>
  <si>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</si>
  <si>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</si>
  <si>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</si>
  <si>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</si>
  <si>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</si>
  <si>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</si>
  <si>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</si>
  <si>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</si>
  <si>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</si>
  <si>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</si>
  <si>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</si>
  <si>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</si>
  <si>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</si>
  <si>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</si>
  <si>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</si>
  <si>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</si>
  <si>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</si>
  <si>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</si>
  <si>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</si>
  <si>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</si>
  <si>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</si>
  <si>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</si>
  <si>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</si>
  <si>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</si>
  <si>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</si>
  <si>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</si>
  <si>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</si>
  <si>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</si>
  <si>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</si>
  <si>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</si>
  <si>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</si>
  <si>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</si>
  <si>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</si>
  <si>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</si>
  <si>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</si>
  <si>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</si>
  <si>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</si>
  <si>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</si>
  <si>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</si>
  <si>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</si>
  <si>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</si>
  <si>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</si>
  <si>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</si>
  <si>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</si>
  <si>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</si>
  <si>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</si>
  <si>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</si>
  <si>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</si>
  <si>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</si>
  <si>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</si>
  <si>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</si>
  <si>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</si>
  <si>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</si>
  <si>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</si>
  <si>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</si>
  <si>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</si>
  <si>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</si>
  <si>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</si>
  <si>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</si>
  <si>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</si>
  <si>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</si>
  <si>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</si>
  <si>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</si>
  <si>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</si>
  <si>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</si>
  <si>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</si>
  <si>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</si>
  <si>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</si>
  <si>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</si>
  <si>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</si>
  <si>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</si>
  <si>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</si>
  <si>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</si>
  <si>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</si>
  <si>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</si>
  <si>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</si>
  <si>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</si>
  <si>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</si>
  <si>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</si>
  <si>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</si>
  <si>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</si>
  <si>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</si>
  <si>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</si>
  <si>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</si>
  <si>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</si>
  <si>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</si>
  <si>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</si>
  <si>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</si>
  <si>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</si>
  <si>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</si>
  <si>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</si>
  <si>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</si>
  <si>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</si>
  <si>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</si>
  <si>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</si>
  <si>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</si>
  <si>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</si>
  <si>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</si>
  <si>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</si>
  <si>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</si>
  <si>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</si>
  <si>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</si>
  <si>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</si>
  <si>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</si>
  <si>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</si>
  <si>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</si>
  <si>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</si>
  <si>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</si>
  <si>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</si>
  <si>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</si>
  <si>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</si>
  <si>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</si>
  <si>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</si>
  <si>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</si>
  <si>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</si>
  <si>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</si>
  <si>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</si>
  <si>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</si>
  <si>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</si>
  <si>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</si>
  <si>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</si>
  <si>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</si>
  <si>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</si>
  <si>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</si>
  <si>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</si>
  <si>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</si>
  <si>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</si>
  <si>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</si>
  <si>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</si>
  <si>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</si>
  <si>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</si>
  <si>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</si>
  <si>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</si>
  <si>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</si>
  <si>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</si>
  <si>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</si>
  <si>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</si>
  <si>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</si>
  <si>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</si>
  <si>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</si>
  <si>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</si>
  <si>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</si>
  <si>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</si>
  <si>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</si>
  <si>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</si>
  <si>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</si>
  <si>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</si>
  <si>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</si>
  <si>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</si>
  <si>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</si>
  <si>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</si>
  <si>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</si>
  <si>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</si>
  <si>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</si>
  <si>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</si>
  <si>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</si>
  <si>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</si>
  <si>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</si>
  <si>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</si>
  <si>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</si>
  <si>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</si>
  <si>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</si>
  <si>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</si>
  <si>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</si>
  <si>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</si>
  <si>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</si>
  <si>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</si>
  <si>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</si>
  <si>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</si>
  <si>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</si>
  <si>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</si>
  <si>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</si>
  <si>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</si>
  <si>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</si>
  <si>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</si>
  <si>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</si>
  <si>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</si>
  <si>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</si>
  <si>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</si>
  <si>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</si>
  <si>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</si>
  <si>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</si>
  <si>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</si>
  <si>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</si>
  <si>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</si>
  <si>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</si>
  <si>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</si>
  <si>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</si>
  <si>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</si>
  <si>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</si>
  <si>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</si>
  <si>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</si>
  <si>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</si>
  <si>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</si>
  <si>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</si>
  <si>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</si>
  <si>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</si>
  <si>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</si>
  <si>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</si>
  <si>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</si>
  <si>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</si>
  <si>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</si>
  <si>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</si>
  <si>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</si>
  <si>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</si>
  <si>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</si>
  <si>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</si>
  <si>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</si>
  <si>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</si>
  <si>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</si>
  <si>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</si>
  <si>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</si>
  <si>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</si>
  <si>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</si>
  <si>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</si>
  <si>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</si>
  <si>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</si>
  <si>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</si>
  <si>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</si>
  <si>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</si>
  <si>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</si>
  <si>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</si>
  <si>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</si>
  <si>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</si>
  <si>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</si>
  <si>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</si>
  <si>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</si>
  <si>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</si>
  <si>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</si>
  <si>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</si>
  <si>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</si>
  <si>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</si>
  <si>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</si>
  <si>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</si>
  <si>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</si>
  <si>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</si>
  <si>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</si>
  <si>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</si>
  <si>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</si>
  <si>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</si>
  <si>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</si>
  <si>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</si>
  <si>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</si>
  <si>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</si>
  <si>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</si>
  <si>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</si>
  <si>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</si>
  <si>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</si>
  <si>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</si>
  <si>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</si>
  <si>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</si>
  <si>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</si>
  <si>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</si>
  <si>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</si>
  <si>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</si>
  <si>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</si>
  <si>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</si>
  <si>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</si>
  <si>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</si>
  <si>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</si>
  <si>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</si>
  <si>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</si>
  <si>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</si>
  <si>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</si>
  <si>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</si>
  <si>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</si>
  <si>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</si>
  <si>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</si>
  <si>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</si>
  <si>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</si>
  <si>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</si>
  <si>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</si>
  <si>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</si>
  <si>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</si>
  <si>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</si>
  <si>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</si>
  <si>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</si>
  <si>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</si>
  <si>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</si>
  <si>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</si>
  <si>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</si>
  <si>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</si>
  <si>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</si>
  <si>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</si>
  <si>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</si>
  <si>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</si>
  <si>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</si>
  <si>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</si>
  <si>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</si>
  <si>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</si>
  <si>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</si>
  <si>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</si>
  <si>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</si>
  <si>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</si>
  <si>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</si>
  <si>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</si>
  <si>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</si>
  <si>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</si>
  <si>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</si>
  <si>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</si>
  <si>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</si>
  <si>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</si>
  <si>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</si>
  <si>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</si>
  <si>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</si>
  <si>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</si>
  <si>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</si>
  <si>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</si>
  <si>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</si>
  <si>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</si>
  <si>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</si>
  <si>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</si>
  <si>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</si>
  <si>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</si>
  <si>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</si>
  <si>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</si>
  <si>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</si>
  <si>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</si>
  <si>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</si>
  <si>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</si>
  <si>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</si>
  <si>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</si>
  <si>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</si>
  <si>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</si>
  <si>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</si>
  <si>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</si>
  <si>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</si>
  <si>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</si>
  <si>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</si>
  <si>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</si>
  <si>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</si>
  <si>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</si>
  <si>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</si>
  <si>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</si>
  <si>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</si>
  <si>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</si>
  <si>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</si>
  <si>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</si>
  <si>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</si>
  <si>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</si>
  <si>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</si>
  <si>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</si>
  <si>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</si>
  <si>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</si>
  <si>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</si>
  <si>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</si>
  <si>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</si>
  <si>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</si>
  <si>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</si>
  <si>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</si>
  <si>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</si>
  <si>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</si>
  <si>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</si>
  <si>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</si>
  <si>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</si>
  <si>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</si>
  <si>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</si>
  <si>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</si>
  <si>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</si>
  <si>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</si>
  <si>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</si>
  <si>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</si>
  <si>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</si>
  <si>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</si>
  <si>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</si>
  <si>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</si>
  <si>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</si>
  <si>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</si>
  <si>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</si>
  <si>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</si>
  <si>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</si>
  <si>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</si>
  <si>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</si>
  <si>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</si>
  <si>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</si>
  <si>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</si>
  <si>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</si>
  <si>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</si>
  <si>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</si>
  <si>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</si>
  <si>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</si>
  <si>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</si>
  <si>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</si>
  <si>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</si>
  <si>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</si>
  <si>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</si>
  <si>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</si>
  <si>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</si>
  <si>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</si>
  <si>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</si>
  <si>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</si>
  <si>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</si>
  <si>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</si>
  <si>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</si>
  <si>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</si>
  <si>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</si>
  <si>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</si>
  <si>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</si>
  <si>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</si>
  <si>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</si>
  <si>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</si>
  <si>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</si>
  <si>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</si>
  <si>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</si>
  <si>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</si>
  <si>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</si>
  <si>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</si>
  <si>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</si>
  <si>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</si>
  <si>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</si>
  <si>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</si>
  <si>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</si>
  <si>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</si>
  <si>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</si>
  <si>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</si>
  <si>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</si>
  <si>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</si>
  <si>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</si>
  <si>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</si>
  <si>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</si>
  <si>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</si>
  <si>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</si>
  <si>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</si>
  <si>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</si>
  <si>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</si>
  <si>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</si>
  <si>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</si>
  <si>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</si>
  <si>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</si>
  <si>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</si>
  <si>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</si>
  <si>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</si>
  <si>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</si>
  <si>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</si>
  <si>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</si>
  <si>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</si>
  <si>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</si>
  <si>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</si>
  <si>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</si>
  <si>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</si>
  <si>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</si>
  <si>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</si>
  <si>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</si>
  <si>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</si>
  <si>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</si>
  <si>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</si>
  <si>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</si>
  <si>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</si>
  <si>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</si>
  <si>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</si>
  <si>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</si>
  <si>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</si>
  <si>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</si>
  <si>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</si>
  <si>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</si>
  <si>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</si>
  <si>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</si>
  <si>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</si>
  <si>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</si>
  <si>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</si>
  <si>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</si>
  <si>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</si>
  <si>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</si>
  <si>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</si>
  <si>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</si>
  <si>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</si>
  <si>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</si>
  <si>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</si>
  <si>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</si>
  <si>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</si>
  <si>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</si>
  <si>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</si>
  <si>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</si>
  <si>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</si>
  <si>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</si>
  <si>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</si>
  <si>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</si>
  <si>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</si>
  <si>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</si>
  <si>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</si>
  <si>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</si>
  <si>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</si>
  <si>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</si>
  <si>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</si>
  <si>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</si>
  <si>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</si>
  <si>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</si>
  <si>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</si>
  <si>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</si>
  <si>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</si>
  <si>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</si>
  <si>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</si>
  <si>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</si>
  <si>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</si>
  <si>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</si>
  <si>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</si>
  <si>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</si>
  <si>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</si>
  <si>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</si>
  <si>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</si>
  <si>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</si>
  <si>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</si>
  <si>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</si>
  <si>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</si>
  <si>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</si>
  <si>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</si>
  <si>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</si>
  <si>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</si>
  <si>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</si>
  <si>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</si>
  <si>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</si>
  <si>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</si>
  <si>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</si>
  <si>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</si>
  <si>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</si>
  <si>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</si>
  <si>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</si>
  <si>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</si>
  <si>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</si>
  <si>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</si>
  <si>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</si>
  <si>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</si>
  <si>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</si>
  <si>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</si>
  <si>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</si>
  <si>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</si>
  <si>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</si>
  <si>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</si>
  <si>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</si>
  <si>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</si>
  <si>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</si>
  <si>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</si>
  <si>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</si>
  <si>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</si>
  <si>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</si>
  <si>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</si>
  <si>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</si>
  <si>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</si>
  <si>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</si>
  <si>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</si>
  <si>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</si>
  <si>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</si>
  <si>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</si>
  <si>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</si>
  <si>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</si>
  <si>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</si>
  <si>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</si>
  <si>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</si>
  <si>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</si>
  <si>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</si>
  <si>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</si>
  <si>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</si>
  <si>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</si>
  <si>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</si>
  <si>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</si>
  <si>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</si>
  <si>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</si>
  <si>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</si>
  <si>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</si>
  <si>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</si>
  <si>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</si>
  <si>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</si>
  <si>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</si>
  <si>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</si>
  <si>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</si>
  <si>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</si>
  <si>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</si>
  <si>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</si>
  <si>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</si>
  <si>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</si>
  <si>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</si>
  <si>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</si>
  <si>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</si>
  <si>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</si>
  <si>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</si>
  <si>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</si>
  <si>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</si>
  <si>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</si>
  <si>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</si>
  <si>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</si>
  <si>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</si>
  <si>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</si>
  <si>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</si>
  <si>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</si>
  <si>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</si>
  <si>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</si>
  <si>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</si>
  <si>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</si>
  <si>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</si>
  <si>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</si>
  <si>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</si>
  <si>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</si>
  <si>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</si>
  <si>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</si>
  <si>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</si>
  <si>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</si>
  <si>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</si>
  <si>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</si>
  <si>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</si>
  <si>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</si>
  <si>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</si>
  <si>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</si>
  <si>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</si>
  <si>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</si>
  <si>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</si>
  <si>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</si>
  <si>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</si>
  <si>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</si>
  <si>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</si>
  <si>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</si>
  <si>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</si>
  <si>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</si>
  <si>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</si>
  <si>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</si>
  <si>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</si>
  <si>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</si>
  <si>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</si>
  <si>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</si>
  <si>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</si>
  <si>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</si>
  <si>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</si>
  <si>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</si>
  <si>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</si>
  <si>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</si>
  <si>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</si>
  <si>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</si>
  <si>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</si>
  <si>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</si>
  <si>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</si>
  <si>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</si>
  <si>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</si>
  <si>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</si>
  <si>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</si>
  <si>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</si>
  <si>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</si>
  <si>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</si>
  <si>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</si>
  <si>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</si>
  <si>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</si>
  <si>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</si>
  <si>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</si>
  <si>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</si>
  <si>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</si>
  <si>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</si>
  <si>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</si>
  <si>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</si>
  <si>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</si>
  <si>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</si>
  <si>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</si>
  <si>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</si>
  <si>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</si>
  <si>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</si>
  <si>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</si>
  <si>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</si>
  <si>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</si>
  <si>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</si>
  <si>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</si>
  <si>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</si>
  <si>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</si>
  <si>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</si>
  <si>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</si>
  <si>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</si>
  <si>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</si>
  <si>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</si>
  <si>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</si>
  <si>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</si>
  <si>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</si>
  <si>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</si>
  <si>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</si>
  <si>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</si>
  <si>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</si>
  <si>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</si>
  <si>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</si>
  <si>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</si>
  <si>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</si>
  <si>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</si>
  <si>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</si>
  <si>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</si>
  <si>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</si>
  <si>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</si>
  <si>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</si>
  <si>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</si>
  <si>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</si>
  <si>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</si>
  <si>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</si>
  <si>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</si>
  <si>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</si>
  <si>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</si>
  <si>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</si>
  <si>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</si>
  <si>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</si>
  <si>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</si>
  <si>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</si>
  <si>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</si>
  <si>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</si>
  <si>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</si>
  <si>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</si>
  <si>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</si>
  <si>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</si>
  <si>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</si>
  <si>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</si>
  <si>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</si>
  <si>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</si>
  <si>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</si>
  <si>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</si>
  <si>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</si>
  <si>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</si>
  <si>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</si>
  <si>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</si>
  <si>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</si>
  <si>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</si>
  <si>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</si>
  <si>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</si>
  <si>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</si>
  <si>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</si>
  <si>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</si>
  <si>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</si>
  <si>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</si>
  <si>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</si>
  <si>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</si>
  <si>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</si>
  <si>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</si>
  <si>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</si>
  <si>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</si>
  <si>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</si>
  <si>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</si>
  <si>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</si>
  <si>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</si>
  <si>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</si>
  <si>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</si>
  <si>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</si>
  <si>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</si>
  <si>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</si>
  <si>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</si>
  <si>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</si>
  <si>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</si>
  <si>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</si>
  <si>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</si>
  <si>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</si>
  <si>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</si>
  <si>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</si>
  <si>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</si>
  <si>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</si>
  <si>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</si>
  <si>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</si>
  <si>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</si>
  <si>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</si>
  <si>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</si>
  <si>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</si>
  <si>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</si>
  <si>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</si>
  <si>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</si>
  <si>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</si>
  <si>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</si>
  <si>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</si>
  <si>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</si>
  <si>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</si>
  <si>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</si>
  <si>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</si>
  <si>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</si>
  <si>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</si>
  <si>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</si>
  <si>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</si>
  <si>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</si>
  <si>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</si>
  <si>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</si>
  <si>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</si>
  <si>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</si>
  <si>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</si>
  <si>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</si>
  <si>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</si>
  <si>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</si>
  <si>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</si>
  <si>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</si>
  <si>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</si>
  <si>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</si>
  <si>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</si>
  <si>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</si>
  <si>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</si>
  <si>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</si>
  <si>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</si>
  <si>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</si>
  <si>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</si>
  <si>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</si>
  <si>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</si>
  <si>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</si>
  <si>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</si>
  <si>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</si>
  <si>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</si>
  <si>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</si>
  <si>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</si>
  <si>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</si>
  <si>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</si>
  <si>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</si>
  <si>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</si>
  <si>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</si>
  <si>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</si>
  <si>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</si>
  <si>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</si>
  <si>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</si>
  <si>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</si>
  <si>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</si>
  <si>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</si>
  <si>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</si>
  <si>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</si>
  <si>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</si>
  <si>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</si>
  <si>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</si>
  <si>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</si>
  <si>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</si>
  <si>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</si>
  <si>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</si>
  <si>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</si>
  <si>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</si>
  <si>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</si>
  <si>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</si>
  <si>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</si>
  <si>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</si>
  <si>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</si>
  <si>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</si>
  <si>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</si>
  <si>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</si>
  <si>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</si>
  <si>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</si>
  <si>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</si>
  <si>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</si>
  <si>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</si>
  <si>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</si>
  <si>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</si>
  <si>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</si>
  <si>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</si>
  <si>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</si>
  <si>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</si>
  <si>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</si>
  <si>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</si>
  <si>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</si>
  <si>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</si>
  <si>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</si>
  <si>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</si>
  <si>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</si>
  <si>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</si>
  <si>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</si>
  <si>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</si>
  <si>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</si>
  <si>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</si>
  <si>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</si>
  <si>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</si>
  <si>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</si>
  <si>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</si>
  <si>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</si>
  <si>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</si>
  <si>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</si>
  <si>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</si>
  <si>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</si>
  <si>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</si>
  <si>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</si>
  <si>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</si>
  <si>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</si>
  <si>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</si>
  <si>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</si>
  <si>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</si>
  <si>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</si>
  <si>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</si>
  <si>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</si>
  <si>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</si>
  <si>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</si>
  <si>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</si>
  <si>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</si>
  <si>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</si>
  <si>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</si>
  <si>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</si>
  <si>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</si>
  <si>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</si>
  <si>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</si>
  <si>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</si>
  <si>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</si>
  <si>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</si>
  <si>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</si>
  <si>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</si>
  <si>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</si>
  <si>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</si>
  <si>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</si>
  <si>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</si>
  <si>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</si>
  <si>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</si>
  <si>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</si>
  <si>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</si>
  <si>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</si>
  <si>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</si>
  <si>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</si>
  <si>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</si>
  <si>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</si>
  <si>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</si>
  <si>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</si>
  <si>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</si>
  <si>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</si>
  <si>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</si>
  <si>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</si>
  <si>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</si>
  <si>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</si>
  <si>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</si>
  <si>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</si>
  <si>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</si>
  <si>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</si>
  <si>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</si>
  <si>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</si>
  <si>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</si>
  <si>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</si>
  <si>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</si>
  <si>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</si>
  <si>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</si>
  <si>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</si>
  <si>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</si>
  <si>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</si>
  <si>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</si>
  <si>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</si>
  <si>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</si>
  <si>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</si>
  <si>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</si>
  <si>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</si>
  <si>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</si>
  <si>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</si>
  <si>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</si>
  <si>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</si>
  <si>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</si>
  <si>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</si>
  <si>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</si>
  <si>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</si>
  <si>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</si>
  <si>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</si>
  <si>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</si>
  <si>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</si>
  <si>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</si>
  <si>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</si>
  <si>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</si>
  <si>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</si>
  <si>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</si>
  <si>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</si>
  <si>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</si>
  <si>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</si>
  <si>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</si>
  <si>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</si>
  <si>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</si>
  <si>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</si>
  <si>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</si>
  <si>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</si>
  <si>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</si>
  <si>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</si>
  <si>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</si>
  <si>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</si>
  <si>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</si>
  <si>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</si>
  <si>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</si>
  <si>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</si>
  <si>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</si>
  <si>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</si>
  <si>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</si>
  <si>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</si>
  <si>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</si>
  <si>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</si>
  <si>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</si>
  <si>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</si>
  <si>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</si>
  <si>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</si>
  <si>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</si>
  <si>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</si>
  <si>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</si>
  <si>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</si>
  <si>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</si>
  <si>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</si>
  <si>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</si>
  <si>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</si>
  <si>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</si>
  <si>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</si>
  <si>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</si>
  <si>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</si>
  <si>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</si>
  <si>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</si>
  <si>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</si>
  <si>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</si>
  <si>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</si>
  <si>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</si>
  <si>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</si>
  <si>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</si>
  <si>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</si>
  <si>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</si>
  <si>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</si>
  <si>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</si>
  <si>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</si>
  <si>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</si>
  <si>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</si>
  <si>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</si>
  <si>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</si>
  <si>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</si>
  <si>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</si>
  <si>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</si>
  <si>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</si>
  <si>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</si>
  <si>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</si>
  <si>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</si>
  <si>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</si>
  <si>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</si>
  <si>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</si>
  <si>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</si>
  <si>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</si>
  <si>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</si>
  <si>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</si>
  <si>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</si>
  <si>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</si>
  <si>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</si>
  <si>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</si>
  <si>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</si>
  <si>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</si>
  <si>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</si>
  <si>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</si>
  <si>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</si>
  <si>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</si>
  <si>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</si>
  <si>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</si>
  <si>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</si>
  <si>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</si>
  <si>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</si>
  <si>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</si>
  <si>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</si>
  <si>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</si>
  <si>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</si>
  <si>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</si>
  <si>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</si>
  <si>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</si>
  <si>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</si>
  <si>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</si>
  <si>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</si>
  <si>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</si>
  <si>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</si>
  <si>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</si>
  <si>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</si>
  <si>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</si>
  <si>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</si>
  <si>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</si>
  <si>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</si>
  <si>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</si>
  <si>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</si>
  <si>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</si>
  <si>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</si>
  <si>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</si>
  <si>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</si>
  <si>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</si>
  <si>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</si>
  <si>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</si>
  <si>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</si>
  <si>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</si>
  <si>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</si>
  <si>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</si>
  <si>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</si>
  <si>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</si>
  <si>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</si>
  <si>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</si>
  <si>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</si>
  <si>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</si>
  <si>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</si>
  <si>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</si>
  <si>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</si>
  <si>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</si>
  <si>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</si>
  <si>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</si>
  <si>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</si>
  <si>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</si>
  <si>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</si>
  <si>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</si>
  <si>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</si>
  <si>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</si>
  <si>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</si>
  <si>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</si>
  <si>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</si>
  <si>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</si>
  <si>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</si>
  <si>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</si>
  <si>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</si>
  <si>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</si>
  <si>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</si>
  <si>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</si>
  <si>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</si>
  <si>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</si>
  <si>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</si>
  <si>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</si>
  <si>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</si>
  <si>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</si>
  <si>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</si>
  <si>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</si>
  <si>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</si>
  <si>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</si>
  <si>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</si>
  <si>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</si>
  <si>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</si>
  <si>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</si>
  <si>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</si>
  <si>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</si>
  <si>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</si>
  <si>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</si>
  <si>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</si>
  <si>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</si>
  <si>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</si>
  <si>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</si>
  <si>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</si>
  <si>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</si>
  <si>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</si>
  <si>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</si>
  <si>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</si>
  <si>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</si>
  <si>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</si>
  <si>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</si>
  <si>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</si>
  <si>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</si>
  <si>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</si>
  <si>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</si>
  <si>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</si>
  <si>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</si>
  <si>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</si>
  <si>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</si>
  <si>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</si>
  <si>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</si>
  <si>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</si>
  <si>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</si>
  <si>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</si>
  <si>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</si>
  <si>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</si>
  <si>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</si>
  <si>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</si>
  <si>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</si>
  <si>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</si>
  <si>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</si>
  <si>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</si>
  <si>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</si>
  <si>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</si>
  <si>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</si>
  <si>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</si>
  <si>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</si>
  <si>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</si>
  <si>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</si>
  <si>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</si>
  <si>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</si>
  <si>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</si>
  <si>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</si>
  <si>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</si>
  <si>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</si>
  <si>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</si>
  <si>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</si>
  <si>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</si>
  <si>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</si>
  <si>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</si>
  <si>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</si>
  <si>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</si>
  <si>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</si>
  <si>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</si>
  <si>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</si>
  <si>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</si>
  <si>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</si>
  <si>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</si>
  <si>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</si>
  <si>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</si>
  <si>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</si>
  <si>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</si>
  <si>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</si>
  <si>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</si>
  <si>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</si>
  <si>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</si>
  <si>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</si>
  <si>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</si>
  <si>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</si>
  <si>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</si>
  <si>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</si>
  <si>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</si>
  <si>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</si>
  <si>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</si>
  <si>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</si>
  <si>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</si>
  <si>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</si>
  <si>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</si>
  <si>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</si>
  <si>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</si>
  <si>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</si>
  <si>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</si>
  <si>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</si>
  <si>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</si>
  <si>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</si>
  <si>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</si>
  <si>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</si>
  <si>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</si>
  <si>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</si>
  <si>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</si>
  <si>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</si>
  <si>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</si>
  <si>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</si>
  <si>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</si>
  <si>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</si>
  <si>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</si>
  <si>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</si>
  <si>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</si>
  <si>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</si>
  <si>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</si>
  <si>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</si>
  <si>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</si>
  <si>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</si>
  <si>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</si>
  <si>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</si>
  <si>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</si>
  <si>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</si>
  <si>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</si>
  <si>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</si>
  <si>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</si>
  <si>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</si>
  <si>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</si>
  <si>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</si>
  <si>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</si>
  <si>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</si>
  <si>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</si>
  <si>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</si>
  <si>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</si>
  <si>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</si>
  <si>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</si>
  <si>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</si>
  <si>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</si>
  <si>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</si>
  <si>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</si>
  <si>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</si>
  <si>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</si>
  <si>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</si>
  <si>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</si>
  <si>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</si>
  <si>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</si>
  <si>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</si>
  <si>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</si>
  <si>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</si>
  <si>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</si>
  <si>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</si>
  <si>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</si>
  <si>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</si>
  <si>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</si>
  <si>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</si>
  <si>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</si>
  <si>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</si>
  <si>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</si>
  <si>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</si>
  <si>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</si>
  <si>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</si>
  <si>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</si>
  <si>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</si>
  <si>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</si>
  <si>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</si>
  <si>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</si>
  <si>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</si>
  <si>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</si>
  <si>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</si>
  <si>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</si>
  <si>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</si>
  <si>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</si>
  <si>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</si>
  <si>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</si>
  <si>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</si>
  <si>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</si>
  <si>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</si>
  <si>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</si>
  <si>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</si>
  <si>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</si>
  <si>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</si>
  <si>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</si>
  <si>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</si>
  <si>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</si>
  <si>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</si>
  <si>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</si>
  <si>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</si>
  <si>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</si>
  <si>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</si>
  <si>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</si>
  <si>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</si>
  <si>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</si>
  <si>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</si>
  <si>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</si>
  <si>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</si>
  <si>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</si>
  <si>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</si>
  <si>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</si>
  <si>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</si>
  <si>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</si>
  <si>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</si>
  <si>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</si>
  <si>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</si>
  <si>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</si>
  <si>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</si>
  <si>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</si>
  <si>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</si>
  <si>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</si>
  <si>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</si>
  <si>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</si>
  <si>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</si>
  <si>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</si>
  <si>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</si>
  <si>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</si>
  <si>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</si>
  <si>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</si>
  <si>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</si>
  <si>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</si>
  <si>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</si>
  <si>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</si>
  <si>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</si>
  <si>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</si>
  <si>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</si>
  <si>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</si>
  <si>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</si>
  <si>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</si>
  <si>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</si>
  <si>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</si>
  <si>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</si>
  <si>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</si>
  <si>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</si>
  <si>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</si>
  <si>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</si>
  <si>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</si>
  <si>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</si>
  <si>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</si>
  <si>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</si>
  <si>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</si>
  <si>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</si>
  <si>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</si>
  <si>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</si>
  <si>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</si>
  <si>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</si>
  <si>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</si>
  <si>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</si>
  <si>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</si>
  <si>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</si>
  <si>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</si>
  <si>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</si>
  <si>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</si>
  <si>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</si>
  <si>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</si>
  <si>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</si>
  <si>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</si>
  <si>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</si>
  <si>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</si>
  <si>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</si>
  <si>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</si>
  <si>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</si>
  <si>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</si>
  <si>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</si>
  <si>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</si>
  <si>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</si>
  <si>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</si>
  <si>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</si>
  <si>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</si>
  <si>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</si>
  <si>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</si>
  <si>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</si>
  <si>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</si>
  <si>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</si>
  <si>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</si>
  <si>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</si>
  <si>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</si>
  <si>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</si>
  <si>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</si>
  <si>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</si>
  <si>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</si>
  <si>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</si>
  <si>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</si>
  <si>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</si>
  <si>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</si>
  <si>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</si>
  <si>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</si>
  <si>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</si>
  <si>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</si>
  <si>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</si>
  <si>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</si>
  <si>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</si>
  <si>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</si>
  <si>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</si>
  <si>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</si>
  <si>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</si>
  <si>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</si>
  <si>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</si>
  <si>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</si>
  <si>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</si>
  <si>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</si>
  <si>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</si>
  <si>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</si>
  <si>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</si>
  <si>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</si>
  <si>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</si>
  <si>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</si>
  <si>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</si>
  <si>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</si>
  <si>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</si>
  <si>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</si>
  <si>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</si>
  <si>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</si>
  <si>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</si>
  <si>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</si>
  <si>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</si>
  <si>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</si>
  <si>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</si>
  <si>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</si>
  <si>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</si>
  <si>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</si>
  <si>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</si>
  <si>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</si>
  <si>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</si>
  <si>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</si>
  <si>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</si>
  <si>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</si>
  <si>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</si>
  <si>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</si>
  <si>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</si>
  <si>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</si>
  <si>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</si>
  <si>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</si>
  <si>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</si>
  <si>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</si>
  <si>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</si>
  <si>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</si>
  <si>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</si>
  <si>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</si>
  <si>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</si>
  <si>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</si>
  <si>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</si>
  <si>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</si>
  <si>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</si>
  <si>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</si>
  <si>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</si>
  <si>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</si>
  <si>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</si>
  <si>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</si>
  <si>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</si>
  <si>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</si>
  <si>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</si>
  <si>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</si>
  <si>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</si>
  <si>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</si>
  <si>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</si>
  <si>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</si>
  <si>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</si>
  <si>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</si>
  <si>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</si>
  <si>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</si>
  <si>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</si>
  <si>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</si>
  <si>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</si>
  <si>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</si>
  <si>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</si>
  <si>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</si>
  <si>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</si>
  <si>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</si>
  <si>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</si>
  <si>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</si>
  <si>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</si>
  <si>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</si>
  <si>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</si>
  <si>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</si>
  <si>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</si>
  <si>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</si>
  <si>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</si>
  <si>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</si>
  <si>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</si>
  <si>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</si>
  <si>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</si>
  <si>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</si>
  <si>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</si>
  <si>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</si>
  <si>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</si>
  <si>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</si>
  <si>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</si>
  <si>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</si>
  <si>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</si>
  <si>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</si>
  <si>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</si>
  <si>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</si>
  <si>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</si>
  <si>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</si>
  <si>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</si>
  <si>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</si>
  <si>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</si>
  <si>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</si>
  <si>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</si>
  <si>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</si>
  <si>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</si>
  <si>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</si>
  <si>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</si>
  <si>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</si>
  <si>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</si>
  <si>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</si>
  <si>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</si>
  <si>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</si>
  <si>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</si>
  <si>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</si>
  <si>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</si>
  <si>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</si>
  <si>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</si>
  <si>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</si>
  <si>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</si>
  <si>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</si>
  <si>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</si>
  <si>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</si>
  <si>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</si>
  <si>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</si>
  <si>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</si>
  <si>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</si>
  <si>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</si>
  <si>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</si>
  <si>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</si>
  <si>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</si>
  <si>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</si>
  <si>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</si>
  <si>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</si>
  <si>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</si>
  <si>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</si>
  <si>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</si>
  <si>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</si>
  <si>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</si>
  <si>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</si>
  <si>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</si>
  <si>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</si>
  <si>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</si>
  <si>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</si>
  <si>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</si>
  <si>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</si>
  <si>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</si>
  <si>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</si>
  <si>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</si>
  <si>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</si>
  <si>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</si>
  <si>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</si>
  <si>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</si>
  <si>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</si>
  <si>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</si>
  <si>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</si>
  <si>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</si>
  <si>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</si>
  <si>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</si>
  <si>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</si>
  <si>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</si>
  <si>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</si>
  <si>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</si>
  <si>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</si>
  <si>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</si>
  <si>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</si>
  <si>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</si>
  <si>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</si>
  <si>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</si>
  <si>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</si>
  <si>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</si>
  <si>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</si>
  <si>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</si>
  <si>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</si>
  <si>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</si>
  <si>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</si>
  <si>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</si>
  <si>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</si>
  <si>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</si>
  <si>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</si>
  <si>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</si>
  <si>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</si>
  <si>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</si>
  <si>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</si>
  <si>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</si>
  <si>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</si>
  <si>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</si>
  <si>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</si>
  <si>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</si>
  <si>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</si>
  <si>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</si>
  <si>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</si>
  <si>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</si>
  <si>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</si>
  <si>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</si>
  <si>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</si>
  <si>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</si>
  <si>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</si>
  <si>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</si>
  <si>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</si>
  <si>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</si>
  <si>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</si>
  <si>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</si>
  <si>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</si>
  <si>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</si>
  <si>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</si>
  <si>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</si>
  <si>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</si>
  <si>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</si>
  <si>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</si>
  <si>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</si>
  <si>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</si>
  <si>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</si>
  <si>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</si>
  <si>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</si>
  <si>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</si>
  <si>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</si>
  <si>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</si>
  <si>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</si>
  <si>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</si>
  <si>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</si>
  <si>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</si>
  <si>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</si>
  <si>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</si>
  <si>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</si>
  <si>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</si>
  <si>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</si>
  <si>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</si>
  <si>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</si>
  <si>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</si>
  <si>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</si>
  <si>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</si>
  <si>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</si>
  <si>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</si>
  <si>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</si>
  <si>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</si>
  <si>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</si>
  <si>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</si>
  <si>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</si>
  <si>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</si>
  <si>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</si>
  <si>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</si>
  <si>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</si>
  <si>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</si>
  <si>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</si>
  <si>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</si>
  <si>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</si>
  <si>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</si>
  <si>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</si>
  <si>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</si>
  <si>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</si>
  <si>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</si>
  <si>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</si>
  <si>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</si>
  <si>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</si>
  <si>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</si>
  <si>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</si>
  <si>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</si>
  <si>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</si>
  <si>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</si>
  <si>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</si>
  <si>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</si>
  <si>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</si>
  <si>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</si>
  <si>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</si>
  <si>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</si>
  <si>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</si>
  <si>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</si>
  <si>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</si>
  <si>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</si>
  <si>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</si>
  <si>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</si>
  <si>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</si>
  <si>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</si>
  <si>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</si>
  <si>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</si>
  <si>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</si>
  <si>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</si>
  <si>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</si>
  <si>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</si>
  <si>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</si>
  <si>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</si>
  <si>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</si>
  <si>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</si>
  <si>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</si>
  <si>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</si>
  <si>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</si>
  <si>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</si>
  <si>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</si>
  <si>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</si>
  <si>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</si>
  <si>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</si>
  <si>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</si>
  <si>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</si>
  <si>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</si>
  <si>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</si>
  <si>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</si>
  <si>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</si>
  <si>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</si>
  <si>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</si>
  <si>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</si>
  <si>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</si>
  <si>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</si>
  <si>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</si>
  <si>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</si>
  <si>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</si>
  <si>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</si>
  <si>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</si>
  <si>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</si>
  <si>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</si>
  <si>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</si>
  <si>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</si>
  <si>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</si>
  <si>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</si>
  <si>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</si>
  <si>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</si>
  <si>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</si>
  <si>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</si>
  <si>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</si>
  <si>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</si>
  <si>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</si>
  <si>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</si>
  <si>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</si>
  <si>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</si>
  <si>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</si>
  <si>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</si>
  <si>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</si>
  <si>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</si>
  <si>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</si>
  <si>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</si>
  <si>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</si>
  <si>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</si>
  <si>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</si>
  <si>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</si>
  <si>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</si>
  <si>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</si>
  <si>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</si>
  <si>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</si>
  <si>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</si>
  <si>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</si>
  <si>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</si>
  <si>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</si>
  <si>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</si>
  <si>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</si>
  <si>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</si>
  <si>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</si>
  <si>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</si>
  <si>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</si>
  <si>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</si>
  <si>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</si>
  <si>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</si>
  <si>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</si>
  <si>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</si>
  <si>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</si>
  <si>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</si>
  <si>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</si>
  <si>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</si>
  <si>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</si>
  <si>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</si>
  <si>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</si>
  <si>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</si>
  <si>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</si>
  <si>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</si>
  <si>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</si>
  <si>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</si>
  <si>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</si>
  <si>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</si>
  <si>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</si>
  <si>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</si>
  <si>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</si>
  <si>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</si>
  <si>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</si>
  <si>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</si>
  <si>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</si>
  <si>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</si>
  <si>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</si>
  <si>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</si>
  <si>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</si>
  <si>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</si>
  <si>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</si>
  <si>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</si>
  <si>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</si>
  <si>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</si>
  <si>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</si>
  <si>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</si>
  <si>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</si>
  <si>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</si>
  <si>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</si>
  <si>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</si>
  <si>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</si>
  <si>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</si>
  <si>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</si>
  <si>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</si>
  <si>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</si>
  <si>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</si>
  <si>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</si>
  <si>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</si>
  <si>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</si>
  <si>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</si>
  <si>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</si>
  <si>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</si>
  <si>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</si>
  <si>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</si>
  <si>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</si>
  <si>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</si>
  <si>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</si>
  <si>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</si>
  <si>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</si>
  <si>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</si>
  <si>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</si>
  <si>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</si>
  <si>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</si>
  <si>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</si>
  <si>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</si>
  <si>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</si>
  <si>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</si>
  <si>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</si>
  <si>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</si>
  <si>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</si>
  <si>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</si>
  <si>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</si>
  <si>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</si>
  <si>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</si>
  <si>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</si>
  <si>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</si>
  <si>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</si>
  <si>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</si>
  <si>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</si>
  <si>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</si>
  <si>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</si>
  <si>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</si>
  <si>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</si>
  <si>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</si>
  <si>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</si>
  <si>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</si>
  <si>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</si>
  <si>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</si>
  <si>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</si>
  <si>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</si>
  <si>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</si>
  <si>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</si>
  <si>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</si>
  <si>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</si>
  <si>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</si>
  <si>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</si>
  <si>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</si>
  <si>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</si>
  <si>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</si>
  <si>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</si>
  <si>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</si>
  <si>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</si>
  <si>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</si>
  <si>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</si>
  <si>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</si>
  <si>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</si>
  <si>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</si>
  <si>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</si>
  <si>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</si>
  <si>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</si>
  <si>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</si>
  <si>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</si>
  <si>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</si>
  <si>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</si>
  <si>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</si>
  <si>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</si>
  <si>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</si>
  <si>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</si>
  <si>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</si>
  <si>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</si>
  <si>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</si>
  <si>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</si>
  <si>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</si>
  <si>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</si>
  <si>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</si>
  <si>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</si>
  <si>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</si>
  <si>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</si>
  <si>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</si>
  <si>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</si>
  <si>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</si>
  <si>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</si>
  <si>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</si>
  <si>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</si>
  <si>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</si>
  <si>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</si>
  <si>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</si>
  <si>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</si>
  <si>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</si>
  <si>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</si>
  <si>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</si>
  <si>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</si>
  <si>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</si>
  <si>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</si>
  <si>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</si>
  <si>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</si>
  <si>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</si>
  <si>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</si>
  <si>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</si>
  <si>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</si>
  <si>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</si>
  <si>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</si>
  <si>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</si>
  <si>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</si>
  <si>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</si>
  <si>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</si>
  <si>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</si>
  <si>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</si>
  <si>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</si>
  <si>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</si>
  <si>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</si>
  <si>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</si>
  <si>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</si>
  <si>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</si>
  <si>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</si>
  <si>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</si>
  <si>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</si>
  <si>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</si>
  <si>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</si>
  <si>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</si>
  <si>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</si>
  <si>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</si>
  <si>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</si>
  <si>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</si>
  <si>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</si>
  <si>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</si>
  <si>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</si>
  <si>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</si>
  <si>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</si>
  <si>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</si>
  <si>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</si>
  <si>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</si>
  <si>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</si>
  <si>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</si>
  <si>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</si>
  <si>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</si>
  <si>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</si>
  <si>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</si>
  <si>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</si>
  <si>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</si>
  <si>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</si>
  <si>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</si>
  <si>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</si>
  <si>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</si>
  <si>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</si>
  <si>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</si>
  <si>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</si>
  <si>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</si>
  <si>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</si>
  <si>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</si>
  <si>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</si>
  <si>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</si>
  <si>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</si>
  <si>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</si>
  <si>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</si>
  <si>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</si>
  <si>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</si>
  <si>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</si>
  <si>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</si>
  <si>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</si>
  <si>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</si>
  <si>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</si>
  <si>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</si>
  <si>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</si>
  <si>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</si>
  <si>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</si>
  <si>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</si>
  <si>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</si>
  <si>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</si>
  <si>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</si>
  <si>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</si>
  <si>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</si>
  <si>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</si>
  <si>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</si>
  <si>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</si>
  <si>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</si>
  <si>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</si>
  <si>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</si>
  <si>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</si>
  <si>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</si>
  <si>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</si>
  <si>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</si>
  <si>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</si>
  <si>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</si>
  <si>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</si>
  <si>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</si>
  <si>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</si>
  <si>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</si>
  <si>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</si>
  <si>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</si>
  <si>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</si>
  <si>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</si>
  <si>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</si>
  <si>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</si>
  <si>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</si>
  <si>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</si>
  <si>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</si>
  <si>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</si>
  <si>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</si>
  <si>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</si>
  <si>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</si>
  <si>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</si>
  <si>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</si>
  <si>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</si>
  <si>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</si>
  <si>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</si>
  <si>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</si>
  <si>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</si>
  <si>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</si>
  <si>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</si>
  <si>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</si>
  <si>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</si>
  <si>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</si>
  <si>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</si>
  <si>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</si>
  <si>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</si>
  <si>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</si>
  <si>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</si>
  <si>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</si>
  <si>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</si>
  <si>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</si>
  <si>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</si>
  <si>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</si>
  <si>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</si>
  <si>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</si>
  <si>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</si>
  <si>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</si>
  <si>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</si>
  <si>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</si>
  <si>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</si>
  <si>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</si>
  <si>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</si>
  <si>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</si>
  <si>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</si>
  <si>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</si>
  <si>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</si>
  <si>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</si>
  <si>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</si>
  <si>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</si>
  <si>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</si>
  <si>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</si>
  <si>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</si>
  <si>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</si>
  <si>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</si>
  <si>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</si>
  <si>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</si>
  <si>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</si>
  <si>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</si>
  <si>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</si>
  <si>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</si>
  <si>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</si>
  <si>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</si>
  <si>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</si>
  <si>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</si>
  <si>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</si>
  <si>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</si>
  <si>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</si>
  <si>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</si>
  <si>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</si>
  <si>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</si>
  <si>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</si>
  <si>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</si>
  <si>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</si>
  <si>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</si>
  <si>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</si>
  <si>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</si>
  <si>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</si>
  <si>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</si>
  <si>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</si>
  <si>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</si>
  <si>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</si>
  <si>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</si>
  <si>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</si>
  <si>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</si>
  <si>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</si>
  <si>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</si>
  <si>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</si>
  <si>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</si>
  <si>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</si>
  <si>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</si>
  <si>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</si>
  <si>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</si>
  <si>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</si>
  <si>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</si>
  <si>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</si>
  <si>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</si>
  <si>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</si>
  <si>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</si>
  <si>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</si>
  <si>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</si>
  <si>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</si>
  <si>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</si>
  <si>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</si>
  <si>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</si>
  <si>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</si>
  <si>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</si>
  <si>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</si>
  <si>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</si>
  <si>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</si>
  <si>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</si>
  <si>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</si>
  <si>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</si>
  <si>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</si>
  <si>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</si>
  <si>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</si>
  <si>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</si>
  <si>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</si>
  <si>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</si>
  <si>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</si>
  <si>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</si>
  <si>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</si>
  <si>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</si>
  <si>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</si>
  <si>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</si>
  <si>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</si>
  <si>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</si>
  <si>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</si>
  <si>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</si>
  <si>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</si>
  <si>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</si>
  <si>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</si>
  <si>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</si>
  <si>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</si>
  <si>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</si>
  <si>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</si>
  <si>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</si>
  <si>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</si>
  <si>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</si>
  <si>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</si>
  <si>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</si>
  <si>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</si>
  <si>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</si>
  <si>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</si>
  <si>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</si>
  <si>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</si>
  <si>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</si>
  <si>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</si>
  <si>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</si>
  <si>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</si>
  <si>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</si>
  <si>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</si>
  <si>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</si>
  <si>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</si>
  <si>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</si>
  <si>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</si>
  <si>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</si>
  <si>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</si>
  <si>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</si>
  <si>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</si>
  <si>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</si>
  <si>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</si>
  <si>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</si>
  <si>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</si>
  <si>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</si>
  <si>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</si>
  <si>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</si>
  <si>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</si>
  <si>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</si>
  <si>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</si>
  <si>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</si>
  <si>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</si>
  <si>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</si>
  <si>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</si>
  <si>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</si>
  <si>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</si>
  <si>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</si>
  <si>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</si>
  <si>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</si>
  <si>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</si>
  <si>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</si>
  <si>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</si>
  <si>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</si>
  <si>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</si>
  <si>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</si>
  <si>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</si>
  <si>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</si>
  <si>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</si>
  <si>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</si>
  <si>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</si>
  <si>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</si>
  <si>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</si>
  <si>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</si>
  <si>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</si>
  <si>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</si>
  <si>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</si>
  <si>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</si>
  <si>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</si>
  <si>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</si>
  <si>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</si>
  <si>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</si>
  <si>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</si>
  <si>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</si>
  <si>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</si>
  <si>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</si>
  <si>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</si>
  <si>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</si>
  <si>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</si>
  <si>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</si>
  <si>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</si>
  <si>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</si>
  <si>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</si>
  <si>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</si>
  <si>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</si>
  <si>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</si>
  <si>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</si>
  <si>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</si>
  <si>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</si>
  <si>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</si>
  <si>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</si>
  <si>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</si>
  <si>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</si>
  <si>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</si>
  <si>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</si>
  <si>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</si>
  <si>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</si>
  <si>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</si>
  <si>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</si>
  <si>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</si>
  <si>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</si>
  <si>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</si>
  <si>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</si>
  <si>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</si>
  <si>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</si>
  <si>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</si>
  <si>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</si>
  <si>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</si>
  <si>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</si>
  <si>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</si>
  <si>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</si>
  <si>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</si>
  <si>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</si>
  <si>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</si>
  <si>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</si>
  <si>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</si>
  <si>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</si>
  <si>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</si>
  <si>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</si>
  <si>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</si>
  <si>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</si>
  <si>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</si>
  <si>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</si>
  <si>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</si>
  <si>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</si>
  <si>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</si>
  <si>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</si>
  <si>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</si>
  <si>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</si>
  <si>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</si>
  <si>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</si>
  <si>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</si>
  <si>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</si>
  <si>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</si>
  <si>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</si>
  <si>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</si>
  <si>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</si>
  <si>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</si>
  <si>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</si>
  <si>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</si>
  <si>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</si>
  <si>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</si>
  <si>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</si>
  <si>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</si>
  <si>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</si>
  <si>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</si>
  <si>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</si>
  <si>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</si>
  <si>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</si>
  <si>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</si>
  <si>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</si>
  <si>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</si>
  <si>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</si>
  <si>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</si>
  <si>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</si>
  <si>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</si>
  <si>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</si>
  <si>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</si>
  <si>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</si>
  <si>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</si>
  <si>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</si>
  <si>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</si>
  <si>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</si>
  <si>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</si>
  <si>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</si>
  <si>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</si>
  <si>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</si>
  <si>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</si>
  <si>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</si>
  <si>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</si>
  <si>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</si>
  <si>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</si>
  <si>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</si>
  <si>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</si>
  <si>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</si>
  <si>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</si>
  <si>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</si>
  <si>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</si>
  <si>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</si>
  <si>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</si>
  <si>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</si>
  <si>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</si>
  <si>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</si>
  <si>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</si>
  <si>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</si>
  <si>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</si>
  <si>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</si>
  <si>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</si>
  <si>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</si>
  <si>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</si>
  <si>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</si>
  <si>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</si>
  <si>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</si>
  <si>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</si>
  <si>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</si>
  <si>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</si>
  <si>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</si>
  <si>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</si>
  <si>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</si>
  <si>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</si>
  <si>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</si>
  <si>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</si>
  <si>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</si>
  <si>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</si>
  <si>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</si>
  <si>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</si>
  <si>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</si>
  <si>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</si>
  <si>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</si>
  <si>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</si>
  <si>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</si>
  <si>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</si>
  <si>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</si>
  <si>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</si>
  <si>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</si>
  <si>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</si>
  <si>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</si>
  <si>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</si>
  <si>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</si>
  <si>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</si>
  <si>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</si>
  <si>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</si>
  <si>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</si>
  <si>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</si>
  <si>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</si>
  <si>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</si>
  <si>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</si>
  <si>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</si>
  <si>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</si>
  <si>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</si>
  <si>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</si>
  <si>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</si>
  <si>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</si>
  <si>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</si>
  <si>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</si>
  <si>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</si>
  <si>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</si>
  <si>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</si>
  <si>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</si>
  <si>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</si>
  <si>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</si>
  <si>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</si>
  <si>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</si>
  <si>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</si>
  <si>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</si>
  <si>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</si>
  <si>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</si>
  <si>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</si>
  <si>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</si>
  <si>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</si>
  <si>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</si>
  <si>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</si>
  <si>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</si>
  <si>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</si>
  <si>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</si>
  <si>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</si>
  <si>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</si>
  <si>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</si>
  <si>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</si>
  <si>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</si>
  <si>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</si>
  <si>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</si>
  <si>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</si>
  <si>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</si>
  <si>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</si>
  <si>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</si>
  <si>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</si>
  <si>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</si>
  <si>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</si>
  <si>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</si>
  <si>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</si>
  <si>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</si>
  <si>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</si>
  <si>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</si>
  <si>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</si>
  <si>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</si>
  <si>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</si>
  <si>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</si>
  <si>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</si>
  <si>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</si>
  <si>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</si>
  <si>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</si>
  <si>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</si>
  <si>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</si>
  <si>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</si>
  <si>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</si>
  <si>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</si>
  <si>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</si>
  <si>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</si>
  <si>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</si>
  <si>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</si>
  <si>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</si>
  <si>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</si>
  <si>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</si>
  <si>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</si>
  <si>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</si>
  <si>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</si>
  <si>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</si>
  <si>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</si>
  <si>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</si>
  <si>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</si>
  <si>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</si>
  <si>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</si>
  <si>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</si>
  <si>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</si>
  <si>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</si>
  <si>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</si>
  <si>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</si>
  <si>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</si>
  <si>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</si>
  <si>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</si>
  <si>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</si>
  <si>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</si>
  <si>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</si>
  <si>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</si>
  <si>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</si>
  <si>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</si>
  <si>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</si>
  <si>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</si>
  <si>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</si>
  <si>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</si>
  <si>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</si>
  <si>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</si>
  <si>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</si>
  <si>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</si>
  <si>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</si>
  <si>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</si>
  <si>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</si>
  <si>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</si>
  <si>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</si>
  <si>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</si>
  <si>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</si>
  <si>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</si>
  <si>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</si>
  <si>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</si>
  <si>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</si>
  <si>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</si>
  <si>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</si>
  <si>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</si>
  <si>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</si>
  <si>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</si>
  <si>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</si>
  <si>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</si>
  <si>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</si>
  <si>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</si>
  <si>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</si>
  <si>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</si>
  <si>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</si>
  <si>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</si>
  <si>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</si>
  <si>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</si>
  <si>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</si>
  <si>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</si>
  <si>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</si>
  <si>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</si>
  <si>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</si>
  <si>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</si>
  <si>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</si>
  <si>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</si>
  <si>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</si>
  <si>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</si>
  <si>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</si>
  <si>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</si>
  <si>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</si>
  <si>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</si>
  <si>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</si>
  <si>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</si>
  <si>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</si>
  <si>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</si>
  <si>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</si>
  <si>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</si>
  <si>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</si>
  <si>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</si>
  <si>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</si>
  <si>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</si>
  <si>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</si>
  <si>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</si>
  <si>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</si>
  <si>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</si>
  <si>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</si>
  <si>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</si>
  <si>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</si>
  <si>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</si>
  <si>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</si>
  <si>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</si>
  <si>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</si>
  <si>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</si>
  <si>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</si>
  <si>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</si>
  <si>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</si>
  <si>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</si>
  <si>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</si>
  <si>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</si>
  <si>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</si>
  <si>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</si>
  <si>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</si>
  <si>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</si>
  <si>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</si>
  <si>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</si>
  <si>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</si>
  <si>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</si>
  <si>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</si>
  <si>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</si>
  <si>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</si>
  <si>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</si>
  <si>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</si>
  <si>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</si>
  <si>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</si>
  <si>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</si>
  <si>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</si>
  <si>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</si>
  <si>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</si>
  <si>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</si>
  <si>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</si>
  <si>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</si>
  <si>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</si>
  <si>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</si>
  <si>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</si>
  <si>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</si>
  <si>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</si>
  <si>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</si>
  <si>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</si>
  <si>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</si>
  <si>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</si>
  <si>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</si>
  <si>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</si>
  <si>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</si>
  <si>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</si>
  <si>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</si>
  <si>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</si>
  <si>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</si>
  <si>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</si>
  <si>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</si>
  <si>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</si>
  <si>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</si>
  <si>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</si>
  <si>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</si>
  <si>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</si>
  <si>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</si>
  <si>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</si>
  <si>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</si>
  <si>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</si>
  <si>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</si>
  <si>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</si>
  <si>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</si>
  <si>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</si>
  <si>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</si>
  <si>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</si>
  <si>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</si>
  <si>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</si>
  <si>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</si>
  <si>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</si>
  <si>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</si>
  <si>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</si>
  <si>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</si>
  <si>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</si>
  <si>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</si>
  <si>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</si>
  <si>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</si>
  <si>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</si>
  <si>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</si>
  <si>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</si>
  <si>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</si>
  <si>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</si>
  <si>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</si>
  <si>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</si>
  <si>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</si>
  <si>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</si>
  <si>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</si>
  <si>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</si>
  <si>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</si>
  <si>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</si>
  <si>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</si>
  <si>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</si>
  <si>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</si>
  <si>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</si>
  <si>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</si>
  <si>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</si>
  <si>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</si>
  <si>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</si>
  <si>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</si>
  <si>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</si>
  <si>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</si>
  <si>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</si>
  <si>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</si>
  <si>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</si>
  <si>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</si>
  <si>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</si>
  <si>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</si>
  <si>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</si>
  <si>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</si>
  <si>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</si>
  <si>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</si>
  <si>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</si>
  <si>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</si>
  <si>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</si>
  <si>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</si>
  <si>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</si>
  <si>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</si>
  <si>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</si>
  <si>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</si>
  <si>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</si>
  <si>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</si>
  <si>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</si>
  <si>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</si>
  <si>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</si>
  <si>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</si>
  <si>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</si>
  <si>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</si>
  <si>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</si>
  <si>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</si>
  <si>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</si>
  <si>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</si>
  <si>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</si>
  <si>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</si>
  <si>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</si>
  <si>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</si>
  <si>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</si>
  <si>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</si>
  <si>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</si>
  <si>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</si>
  <si>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</si>
  <si>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</si>
  <si>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</si>
  <si>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</si>
  <si>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</si>
  <si>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</si>
  <si>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</si>
  <si>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</si>
  <si>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</si>
  <si>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</si>
  <si>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</si>
  <si>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</si>
  <si>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</si>
  <si>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</si>
  <si>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</si>
  <si>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</si>
  <si>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</si>
  <si>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</si>
  <si>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</si>
  <si>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</si>
  <si>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</si>
  <si>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</si>
  <si>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</si>
  <si>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</si>
  <si>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</si>
  <si>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</si>
  <si>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</si>
  <si>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</si>
  <si>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</si>
  <si>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</si>
  <si>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</si>
  <si>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</si>
  <si>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</si>
  <si>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</si>
  <si>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</si>
  <si>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</si>
  <si>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</si>
  <si>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</si>
  <si>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</si>
  <si>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</si>
  <si>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</si>
  <si>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</si>
  <si>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</si>
  <si>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</si>
  <si>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</si>
  <si>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</si>
  <si>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</si>
  <si>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</si>
  <si>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</si>
  <si>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</si>
  <si>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</si>
  <si>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</si>
  <si>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</si>
  <si>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</si>
  <si>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</si>
  <si>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</si>
  <si>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</si>
  <si>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</si>
  <si>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</si>
  <si>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</si>
  <si>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</si>
  <si>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</si>
  <si>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</si>
  <si>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</si>
  <si>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</si>
  <si>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</si>
  <si>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</si>
  <si>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</si>
  <si>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</si>
  <si>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</si>
  <si>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</si>
  <si>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</si>
  <si>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</si>
  <si>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</si>
  <si>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</si>
  <si>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</si>
  <si>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</si>
  <si>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</si>
  <si>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</si>
  <si>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</si>
  <si>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</si>
  <si>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</si>
  <si>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</si>
  <si>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</si>
  <si>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</si>
  <si>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</si>
  <si>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</si>
  <si>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</si>
  <si>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</si>
  <si>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</si>
  <si>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</si>
  <si>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</si>
  <si>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</si>
  <si>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</si>
  <si>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</si>
  <si>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</si>
  <si>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</si>
  <si>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</si>
  <si>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</si>
  <si>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</si>
  <si>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</si>
  <si>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</si>
  <si>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</si>
  <si>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</si>
  <si>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</si>
  <si>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</si>
  <si>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</si>
  <si>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</si>
  <si>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</si>
  <si>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</si>
  <si>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</si>
  <si>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</si>
  <si>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</si>
  <si>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</si>
  <si>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</si>
  <si>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</si>
  <si>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</si>
  <si>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</si>
  <si>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</si>
  <si>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</si>
  <si>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</si>
  <si>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</si>
  <si>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</si>
  <si>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</si>
  <si>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</si>
  <si>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</si>
  <si>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</si>
  <si>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</si>
  <si>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</si>
  <si>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</si>
  <si>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</si>
  <si>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</si>
  <si>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</si>
  <si>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</si>
  <si>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</si>
  <si>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</si>
  <si>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</si>
  <si>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</si>
  <si>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</si>
  <si>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</si>
  <si>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</si>
  <si>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</si>
  <si>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</si>
  <si>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</si>
  <si>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</si>
  <si>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</si>
  <si>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</si>
  <si>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</si>
  <si>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</si>
  <si>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</si>
  <si>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</si>
  <si>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</si>
  <si>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</si>
  <si>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</si>
  <si>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</si>
  <si>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</si>
  <si>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</si>
  <si>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</si>
  <si>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</si>
  <si>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</si>
  <si>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</si>
  <si>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</si>
  <si>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</si>
  <si>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</si>
  <si>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</si>
  <si>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</si>
  <si>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</si>
  <si>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</si>
  <si>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</si>
  <si>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</si>
  <si>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</si>
  <si>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</si>
  <si>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</si>
  <si>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</si>
  <si>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</si>
  <si>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</si>
  <si>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</si>
  <si>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</si>
  <si>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</si>
  <si>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</si>
  <si>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</si>
  <si>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</si>
  <si>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</si>
  <si>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</si>
  <si>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</si>
  <si>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</si>
  <si>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</si>
  <si>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</si>
  <si>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</si>
  <si>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</si>
  <si>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</si>
  <si>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</si>
  <si>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</si>
  <si>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</si>
  <si>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</si>
  <si>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</si>
  <si>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</si>
  <si>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</si>
  <si>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</si>
  <si>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</si>
  <si>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</si>
  <si>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</si>
  <si>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</si>
  <si>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</si>
  <si>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</si>
  <si>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</si>
  <si>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</si>
  <si>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</si>
  <si>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</si>
  <si>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</si>
  <si>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</si>
  <si>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</si>
  <si>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</si>
  <si>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</si>
  <si>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</si>
  <si>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</si>
  <si>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</si>
  <si>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</si>
  <si>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</si>
  <si>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</si>
  <si>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</si>
  <si>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</si>
  <si>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</si>
  <si>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</si>
  <si>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</si>
  <si>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</si>
  <si>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</si>
  <si>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</si>
  <si>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</si>
  <si>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</si>
  <si>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</si>
  <si>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</si>
  <si>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</si>
  <si>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</si>
  <si>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</si>
  <si>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</si>
  <si>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</si>
  <si>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</si>
  <si>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</si>
  <si>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</si>
  <si>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</si>
  <si>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</si>
  <si>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</si>
  <si>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</si>
  <si>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</si>
  <si>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</si>
  <si>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</si>
  <si>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</si>
  <si>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</si>
  <si>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</si>
  <si>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</si>
  <si>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</si>
  <si>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</si>
  <si>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</si>
  <si>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</si>
  <si>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</si>
  <si>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</si>
  <si>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</si>
  <si>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</si>
  <si>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</si>
  <si>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</si>
  <si>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</si>
  <si>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</si>
  <si>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</si>
  <si>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</si>
  <si>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</si>
  <si>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</si>
  <si>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</si>
  <si>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</si>
  <si>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</si>
  <si>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</si>
  <si>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</si>
  <si>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</si>
  <si>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</si>
  <si>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</si>
  <si>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</si>
  <si>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</si>
  <si>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</si>
  <si>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</si>
  <si>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</si>
  <si>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</si>
  <si>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</si>
  <si>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</si>
  <si>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</si>
  <si>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</si>
  <si>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</si>
  <si>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</si>
  <si>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</si>
  <si>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</si>
  <si>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</si>
  <si>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</si>
  <si>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</si>
  <si>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</si>
  <si>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</si>
  <si>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</si>
  <si>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</si>
  <si>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</si>
  <si>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</si>
  <si>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</si>
  <si>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</si>
  <si>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</si>
  <si>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</si>
  <si>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</si>
  <si>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</si>
  <si>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</si>
  <si>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</si>
  <si>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</si>
  <si>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</si>
  <si>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</si>
  <si>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</si>
  <si>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</si>
  <si>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</si>
  <si>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</si>
  <si>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</si>
  <si>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</si>
  <si>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</si>
  <si>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</si>
  <si>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</si>
  <si>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</si>
  <si>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</si>
  <si>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</si>
  <si>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</si>
  <si>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</si>
  <si>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</si>
  <si>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</si>
  <si>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</si>
  <si>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</si>
  <si>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</si>
  <si>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</si>
  <si>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</si>
  <si>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</si>
  <si>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</si>
  <si>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</si>
  <si>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</si>
  <si>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</si>
  <si>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</si>
  <si>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</si>
  <si>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</si>
  <si>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</si>
  <si>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</si>
  <si>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</si>
  <si>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</si>
  <si>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</si>
  <si>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</si>
  <si>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</si>
  <si>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</si>
  <si>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</si>
  <si>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</si>
  <si>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</si>
  <si>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</si>
  <si>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</si>
  <si>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</si>
  <si>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</si>
  <si>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</si>
  <si>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</si>
  <si>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</si>
  <si>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</si>
  <si>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</si>
  <si>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</si>
  <si>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</si>
  <si>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</si>
  <si>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</si>
  <si>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</si>
  <si>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</si>
  <si>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</si>
  <si>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</si>
  <si>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</si>
  <si>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</si>
  <si>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</si>
  <si>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</si>
  <si>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</si>
  <si>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</si>
  <si>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</si>
  <si>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</si>
  <si>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</si>
  <si>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</si>
  <si>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</si>
  <si>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</si>
  <si>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</si>
  <si>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</si>
  <si>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</si>
  <si>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</si>
  <si>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</si>
  <si>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</si>
  <si>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</si>
  <si>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</si>
  <si>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</si>
  <si>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</si>
  <si>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</si>
  <si>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</si>
  <si>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</si>
  <si>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</si>
  <si>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</si>
  <si>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</si>
  <si>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</si>
  <si>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</si>
  <si>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</si>
  <si>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</si>
  <si>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</si>
  <si>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</si>
  <si>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</si>
  <si>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</si>
  <si>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</si>
  <si>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</si>
  <si>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</si>
  <si>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</si>
  <si>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</si>
  <si>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</si>
  <si>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</si>
  <si>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</si>
  <si>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</si>
  <si>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</si>
  <si>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</si>
  <si>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</si>
  <si>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</si>
  <si>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</si>
  <si>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</si>
  <si>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</si>
  <si>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</si>
  <si>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</si>
  <si>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</si>
  <si>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</si>
  <si>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</si>
  <si>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</si>
  <si>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</si>
  <si>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</si>
  <si>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</si>
  <si>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</si>
  <si>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</si>
  <si>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</si>
  <si>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</si>
  <si>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</si>
  <si>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</si>
  <si>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</si>
  <si>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</si>
  <si>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</si>
  <si>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</si>
  <si>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</si>
  <si>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</si>
  <si>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</si>
  <si>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</si>
  <si>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</si>
  <si>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</si>
  <si>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</si>
  <si>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</si>
  <si>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</si>
  <si>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</si>
  <si>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</si>
  <si>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</si>
  <si>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</si>
  <si>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</si>
  <si>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</si>
  <si>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</si>
  <si>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</si>
  <si>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</si>
  <si>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</si>
  <si>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</si>
  <si>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</si>
  <si>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</si>
  <si>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</si>
  <si>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</si>
  <si>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</si>
  <si>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</si>
  <si>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</si>
  <si>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</si>
  <si>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</si>
  <si>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</si>
  <si>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</si>
  <si>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</si>
  <si>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</si>
  <si>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</si>
  <si>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</si>
  <si>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</si>
  <si>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</si>
  <si>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</si>
  <si>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</si>
  <si>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</si>
  <si>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</si>
  <si>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</si>
  <si>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</si>
  <si>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</si>
  <si>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</si>
  <si>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</si>
  <si>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</si>
  <si>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</si>
  <si>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</si>
  <si>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</si>
  <si>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</si>
  <si>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</si>
  <si>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</si>
  <si>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</si>
  <si>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</si>
  <si>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</si>
  <si>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</si>
  <si>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</si>
  <si>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</si>
  <si>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</si>
  <si>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</si>
  <si>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</si>
  <si>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</si>
  <si>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</si>
  <si>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</si>
  <si>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</si>
  <si>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</si>
  <si>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</si>
  <si>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</si>
  <si>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</si>
  <si>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</si>
  <si>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</si>
  <si>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</si>
  <si>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</si>
  <si>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</si>
  <si>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</si>
  <si>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</si>
  <si>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</si>
  <si>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</si>
  <si>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</si>
  <si>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</si>
  <si>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</si>
  <si>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</si>
  <si>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</si>
  <si>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</si>
  <si>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</si>
  <si>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</si>
  <si>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</si>
  <si>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</si>
  <si>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</si>
  <si>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</si>
  <si>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</si>
  <si>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</si>
  <si>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</si>
  <si>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</si>
  <si>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</si>
  <si>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</si>
  <si>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</si>
  <si>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</si>
  <si>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</si>
  <si>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</si>
  <si>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</si>
  <si>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</si>
  <si>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</si>
  <si>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</si>
  <si>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</si>
  <si>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</si>
  <si>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</si>
  <si>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</si>
  <si>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</si>
  <si>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</si>
  <si>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</si>
  <si>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</si>
  <si>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</si>
  <si>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</si>
  <si>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</si>
  <si>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</si>
  <si>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</si>
  <si>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</si>
  <si>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</si>
  <si>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</si>
  <si>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</si>
  <si>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</si>
  <si>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</si>
  <si>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</si>
  <si>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</si>
  <si>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</si>
  <si>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</si>
  <si>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</si>
  <si>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</si>
  <si>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</si>
  <si>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</si>
  <si>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</si>
  <si>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</si>
  <si>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</si>
  <si>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</si>
  <si>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</si>
  <si>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</si>
  <si>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</si>
  <si>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</si>
  <si>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</si>
  <si>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</si>
  <si>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</si>
  <si>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</si>
  <si>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</si>
  <si>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</si>
  <si>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</si>
  <si>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</si>
  <si>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</si>
  <si>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</si>
  <si>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</si>
  <si>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</si>
  <si>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</si>
  <si>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</si>
  <si>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</si>
  <si>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</si>
  <si>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</si>
  <si>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</si>
  <si>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</si>
  <si>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</si>
  <si>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</si>
  <si>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</si>
  <si>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</si>
  <si>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</si>
  <si>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</si>
  <si>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</si>
  <si>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</si>
  <si>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</si>
  <si>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</si>
  <si>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</si>
  <si>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</si>
  <si>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</si>
  <si>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</si>
  <si>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</si>
  <si>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</si>
  <si>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</si>
  <si>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</si>
  <si>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</si>
  <si>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</si>
  <si>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</si>
  <si>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</si>
  <si>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</si>
  <si>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</si>
  <si>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</si>
  <si>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</si>
  <si>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</si>
  <si>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</si>
  <si>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</si>
  <si>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</si>
  <si>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</si>
  <si>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</si>
  <si>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</si>
  <si>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</si>
  <si>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</si>
  <si>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</si>
  <si>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</si>
  <si>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</si>
  <si>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</si>
  <si>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</si>
  <si>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</si>
  <si>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</si>
  <si>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</si>
  <si>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</si>
  <si>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</si>
  <si>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</si>
  <si>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</si>
  <si>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</si>
  <si>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</si>
  <si>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</si>
  <si>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</si>
  <si>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</si>
  <si>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</si>
  <si>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</si>
  <si>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</si>
  <si>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</si>
  <si>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</si>
  <si>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</si>
  <si>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</si>
  <si>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</si>
  <si>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</si>
  <si>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</si>
  <si>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</si>
  <si>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</si>
  <si>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</si>
  <si>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</si>
  <si>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</si>
  <si>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</si>
  <si>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</si>
  <si>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</si>
  <si>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</si>
  <si>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</si>
  <si>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</si>
  <si>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</si>
  <si>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</si>
  <si>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</si>
  <si>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</si>
  <si>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</si>
  <si>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</si>
  <si>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</si>
  <si>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</si>
  <si>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</si>
  <si>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</si>
  <si>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</si>
  <si>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</si>
  <si>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</si>
  <si>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</si>
  <si>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</si>
  <si>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</si>
  <si>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</si>
  <si>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</si>
  <si>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</si>
  <si>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</si>
  <si>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</si>
  <si>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</si>
  <si>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</si>
  <si>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</si>
  <si>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</si>
  <si>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</si>
  <si>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</si>
  <si>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</si>
  <si>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</si>
  <si>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</si>
  <si>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</si>
  <si>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</si>
  <si>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</si>
  <si>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</si>
  <si>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</si>
  <si>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</si>
  <si>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</si>
  <si>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</si>
  <si>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</si>
  <si>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</si>
  <si>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</si>
  <si>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</si>
  <si>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</si>
  <si>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</si>
  <si>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</si>
  <si>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</si>
  <si>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</si>
  <si>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</si>
  <si>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</si>
  <si>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</si>
  <si>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</si>
  <si>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</si>
  <si>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</si>
  <si>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</si>
  <si>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</si>
  <si>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</si>
  <si>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</si>
  <si>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</si>
  <si>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</si>
  <si>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</si>
  <si>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</si>
  <si>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</si>
  <si>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</si>
  <si>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</si>
  <si>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</si>
  <si>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</si>
  <si>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</si>
  <si>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</si>
  <si>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</si>
  <si>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</si>
  <si>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</si>
  <si>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</si>
  <si>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</si>
  <si>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</si>
  <si>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</si>
  <si>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</si>
  <si>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</si>
  <si>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</si>
  <si>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</si>
  <si>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</si>
  <si>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</si>
  <si>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</si>
  <si>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</si>
  <si>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</si>
  <si>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</si>
  <si>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</si>
  <si>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</si>
  <si>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</si>
  <si>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</si>
  <si>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</si>
  <si>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</si>
  <si>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</si>
  <si>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</si>
  <si>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</si>
  <si>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</si>
  <si>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</si>
  <si>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</si>
  <si>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</si>
  <si>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</si>
  <si>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</si>
  <si>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</si>
  <si>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</si>
  <si>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</si>
  <si>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</si>
  <si>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</si>
  <si>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</si>
  <si>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</si>
  <si>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</si>
  <si>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</si>
  <si>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</si>
  <si>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</si>
  <si>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</si>
  <si>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</si>
  <si>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</si>
  <si>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</si>
  <si>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</si>
  <si>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</si>
  <si>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</si>
  <si>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</si>
  <si>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</si>
  <si>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</si>
  <si>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</si>
  <si>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</si>
  <si>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</si>
  <si>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</si>
  <si>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</si>
  <si>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</si>
  <si>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</si>
  <si>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</si>
  <si>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</si>
  <si>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</si>
  <si>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</si>
  <si>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</si>
  <si>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</si>
  <si>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</si>
  <si>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</si>
  <si>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</si>
  <si>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</si>
  <si>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</si>
  <si>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</si>
  <si>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</si>
  <si>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</si>
  <si>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</si>
  <si>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</si>
  <si>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</si>
  <si>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</si>
  <si>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</si>
  <si>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</si>
  <si>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</si>
  <si>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</si>
  <si>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</si>
  <si>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</si>
  <si>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</si>
  <si>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</si>
  <si>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</si>
  <si>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</si>
  <si>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</si>
  <si>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</si>
  <si>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</si>
  <si>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</si>
  <si>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</si>
  <si>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</si>
  <si>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</si>
  <si>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</si>
  <si>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</si>
  <si>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</si>
  <si>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</si>
  <si>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</si>
  <si>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</si>
  <si>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</si>
  <si>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</si>
  <si>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</si>
  <si>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</si>
  <si>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</si>
  <si>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</si>
  <si>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</si>
  <si>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</si>
  <si>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</si>
  <si>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</si>
  <si>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</si>
  <si>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</si>
  <si>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</si>
  <si>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</si>
  <si>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</si>
  <si>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</si>
  <si>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</si>
  <si>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</si>
  <si>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</si>
  <si>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</si>
  <si>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</si>
  <si>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</si>
  <si>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</si>
  <si>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</si>
  <si>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</si>
  <si>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</si>
  <si>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</si>
  <si>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</si>
  <si>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</si>
  <si>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</si>
  <si>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</si>
  <si>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</si>
  <si>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</si>
  <si>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</si>
  <si>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</si>
  <si>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</si>
  <si>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</si>
  <si>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</si>
  <si>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</si>
  <si>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</si>
  <si>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</si>
  <si>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</si>
  <si>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</si>
  <si>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</si>
  <si>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</si>
  <si>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</si>
  <si>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</si>
  <si>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</si>
  <si>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</si>
  <si>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</si>
  <si>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</si>
  <si>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</si>
  <si>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</si>
  <si>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</si>
  <si>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</si>
  <si>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</si>
  <si>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</si>
  <si>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</si>
  <si>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</si>
  <si>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</si>
  <si>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</si>
  <si>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</si>
  <si>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</si>
  <si>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</si>
  <si>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</si>
  <si>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</si>
  <si>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</si>
  <si>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</si>
  <si>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</si>
  <si>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</si>
  <si>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</si>
  <si>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</si>
  <si>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</si>
  <si>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</si>
  <si>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</si>
  <si>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</si>
  <si>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</si>
  <si>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</si>
  <si>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</si>
  <si>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</si>
  <si>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</si>
  <si>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</si>
  <si>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</si>
  <si>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</si>
  <si>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</si>
  <si>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</si>
  <si>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</si>
  <si>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</si>
  <si>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</si>
  <si>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</si>
  <si>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</si>
  <si>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</si>
  <si>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</si>
  <si>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</si>
  <si>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</si>
  <si>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</si>
  <si>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</si>
  <si>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</si>
  <si>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</si>
  <si>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</si>
  <si>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</si>
  <si>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</si>
  <si>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</si>
  <si>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</si>
  <si>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</si>
  <si>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</si>
  <si>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</si>
  <si>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</si>
  <si>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</si>
  <si>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</si>
  <si>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</si>
  <si>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</si>
  <si>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</si>
  <si>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</si>
  <si>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</si>
  <si>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</si>
  <si>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</si>
  <si>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</si>
  <si>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</si>
  <si>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</si>
  <si>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</si>
  <si>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</si>
  <si>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</si>
  <si>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</si>
  <si>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</si>
  <si>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</si>
  <si>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</si>
  <si>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</si>
  <si>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</si>
  <si>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</si>
  <si>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</si>
  <si>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</si>
  <si>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</si>
  <si>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</si>
  <si>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</si>
  <si>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</si>
  <si>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</si>
  <si>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</si>
  <si>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</si>
  <si>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</si>
  <si>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</si>
  <si>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</si>
  <si>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</si>
  <si>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</si>
  <si>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</si>
  <si>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</si>
  <si>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</si>
  <si>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</si>
  <si>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</si>
  <si>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</si>
  <si>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</si>
  <si>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</si>
  <si>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</si>
  <si>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</si>
  <si>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</si>
  <si>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</si>
  <si>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</si>
  <si>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</si>
  <si>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</si>
  <si>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</si>
  <si>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</si>
  <si>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</si>
  <si>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</si>
  <si>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</si>
  <si>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</si>
  <si>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</si>
  <si>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</si>
  <si>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</si>
  <si>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</si>
  <si>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</si>
  <si>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</si>
  <si>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</si>
  <si>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</si>
  <si>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</si>
  <si>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</si>
  <si>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</si>
  <si>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</si>
  <si>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</si>
  <si>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</si>
  <si>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</si>
  <si>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</si>
  <si>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</si>
  <si>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</si>
  <si>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</si>
  <si>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</si>
  <si>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</si>
  <si>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</si>
  <si>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</si>
  <si>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</si>
  <si>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</si>
  <si>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</si>
  <si>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</si>
  <si>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</si>
  <si>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</si>
  <si>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</si>
  <si>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</si>
  <si>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</si>
  <si>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</si>
  <si>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</si>
  <si>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</si>
  <si>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</si>
  <si>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</si>
  <si>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</si>
  <si>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</si>
  <si>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</si>
  <si>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</si>
  <si>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</si>
  <si>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</si>
  <si>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</si>
  <si>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</si>
  <si>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</si>
  <si>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</si>
  <si>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</si>
  <si>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</si>
  <si>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</si>
  <si>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</si>
  <si>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</si>
  <si>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</si>
  <si>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</si>
  <si>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</si>
  <si>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</si>
  <si>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</si>
  <si>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</si>
  <si>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</si>
  <si>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</si>
  <si>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</si>
  <si>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</si>
  <si>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</si>
  <si>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</si>
  <si>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</si>
  <si>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</si>
  <si>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</si>
  <si>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</si>
  <si>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</si>
  <si>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</si>
  <si>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</si>
  <si>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</si>
  <si>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</si>
  <si>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</si>
  <si>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</si>
  <si>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</si>
  <si>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</si>
  <si>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</si>
  <si>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</si>
  <si>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</si>
  <si>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</si>
  <si>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</si>
  <si>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</si>
  <si>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</si>
  <si>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</si>
  <si>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</si>
  <si>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</si>
  <si>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</si>
  <si>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</si>
  <si>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</si>
  <si>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</si>
  <si>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</si>
  <si>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</si>
  <si>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</si>
  <si>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</si>
  <si>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</si>
  <si>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</si>
  <si>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</si>
  <si>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</si>
  <si>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</si>
  <si>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</si>
  <si>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</si>
  <si>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</si>
  <si>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</si>
  <si>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</si>
  <si>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</si>
  <si>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</si>
  <si>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</si>
  <si>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</si>
  <si>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</si>
  <si>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</si>
  <si>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</si>
  <si>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</si>
  <si>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</si>
  <si>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</si>
  <si>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</si>
  <si>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</si>
  <si>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</si>
  <si>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</si>
  <si>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</si>
  <si>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</si>
  <si>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</si>
  <si>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</si>
  <si>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</si>
  <si>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</si>
  <si>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</si>
  <si>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</si>
  <si>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</si>
  <si>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</si>
  <si>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</si>
  <si>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</si>
  <si>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</si>
  <si>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</si>
  <si>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</si>
  <si>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</si>
  <si>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</si>
  <si>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</si>
  <si>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</si>
  <si>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</si>
  <si>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</si>
  <si>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</si>
  <si>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</si>
  <si>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</si>
  <si>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</si>
  <si>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</si>
  <si>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</si>
  <si>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</si>
  <si>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</si>
  <si>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</si>
  <si>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</si>
  <si>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</si>
  <si>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</si>
  <si>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</si>
  <si>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</si>
  <si>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</si>
  <si>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</si>
  <si>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</si>
  <si>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</si>
  <si>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</si>
  <si>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</si>
  <si>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</si>
  <si>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</si>
  <si>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</si>
  <si>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</si>
  <si>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</si>
  <si>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</si>
  <si>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</si>
  <si>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</si>
  <si>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</si>
  <si>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</si>
  <si>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</si>
  <si>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</si>
  <si>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</si>
  <si>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</si>
  <si>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</si>
  <si>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</si>
  <si>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</si>
  <si>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</si>
  <si>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</si>
  <si>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</si>
  <si>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</si>
  <si>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</si>
  <si>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</si>
  <si>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</si>
  <si>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</si>
  <si>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</si>
  <si>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</si>
  <si>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</si>
  <si>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</si>
  <si>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</si>
  <si>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</si>
  <si>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</si>
  <si>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</si>
  <si>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</si>
  <si>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</si>
  <si>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</si>
  <si>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</si>
  <si>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</si>
  <si>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</si>
  <si>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</si>
  <si>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</si>
  <si>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</si>
  <si>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</si>
  <si>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</si>
  <si>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</si>
  <si>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</si>
  <si>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</si>
  <si>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</si>
  <si>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</si>
  <si>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</si>
  <si>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</si>
  <si>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</si>
  <si>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</si>
  <si>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</si>
  <si>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</si>
  <si>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</si>
  <si>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</si>
  <si>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</si>
  <si>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</si>
  <si>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</si>
  <si>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</si>
  <si>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</si>
  <si>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</si>
  <si>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</si>
  <si>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</si>
  <si>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</si>
  <si>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</si>
  <si>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</si>
  <si>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</si>
  <si>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</si>
  <si>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</si>
  <si>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</si>
  <si>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</si>
  <si>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</si>
  <si>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</si>
  <si>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</si>
  <si>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</si>
  <si>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</si>
  <si>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</si>
  <si>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</si>
  <si>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</si>
  <si>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</si>
  <si>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</si>
  <si>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</si>
  <si>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</si>
  <si>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</si>
  <si>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</si>
  <si>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</si>
  <si>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</si>
  <si>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</si>
  <si>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</si>
  <si>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</si>
  <si>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</si>
  <si>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</si>
  <si>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</si>
  <si>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</si>
  <si>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</si>
  <si>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</si>
  <si>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</si>
  <si>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</si>
  <si>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</si>
  <si>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</si>
  <si>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</si>
  <si>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</si>
  <si>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</si>
  <si>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</si>
  <si>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</si>
  <si>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</si>
  <si>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</si>
  <si>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</si>
  <si>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</si>
  <si>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</si>
  <si>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</si>
  <si>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</si>
  <si>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</si>
  <si>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</si>
  <si>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</si>
  <si>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</si>
  <si>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</si>
  <si>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</si>
  <si>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</si>
  <si>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</si>
  <si>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</si>
  <si>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</si>
  <si>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</si>
  <si>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</si>
  <si>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</si>
  <si>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</si>
  <si>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</si>
  <si>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</si>
  <si>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</si>
  <si>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</si>
  <si>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</si>
  <si>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</si>
  <si>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</si>
  <si>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</si>
  <si>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</si>
  <si>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</si>
  <si>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</si>
  <si>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</si>
  <si>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</si>
  <si>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</si>
  <si>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</si>
  <si>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</si>
  <si>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</si>
  <si>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</si>
  <si>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</si>
  <si>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</si>
  <si>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</si>
  <si>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</si>
  <si>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</si>
  <si>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</si>
  <si>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</si>
  <si>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</si>
  <si>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</si>
  <si>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</si>
  <si>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</si>
  <si>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</si>
  <si>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</si>
  <si>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</si>
  <si>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</si>
  <si>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</si>
  <si>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</si>
  <si>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</si>
  <si>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</si>
  <si>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</si>
  <si>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</si>
  <si>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</si>
  <si>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</si>
  <si>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</si>
  <si>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</si>
  <si>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</si>
  <si>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</si>
  <si>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</si>
  <si>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</si>
  <si>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</si>
  <si>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</si>
  <si>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</si>
  <si>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</si>
  <si>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</si>
  <si>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</si>
  <si>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</si>
  <si>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</si>
  <si>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</si>
  <si>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</si>
  <si>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</si>
  <si>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</si>
  <si>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</si>
  <si>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</si>
  <si>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</si>
  <si>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</si>
  <si>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</si>
  <si>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</si>
  <si>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</si>
  <si>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</si>
  <si>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</si>
  <si>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</si>
  <si>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</si>
  <si>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</si>
  <si>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</si>
  <si>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</si>
  <si>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</si>
  <si>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</si>
  <si>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</si>
  <si>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</si>
  <si>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</si>
  <si>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</si>
  <si>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</si>
  <si>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</si>
  <si>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</si>
  <si>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</si>
  <si>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</si>
  <si>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</si>
  <si>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</si>
  <si>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</si>
  <si>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</si>
  <si>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</si>
  <si>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</si>
  <si>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</si>
  <si>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</si>
  <si>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</si>
  <si>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</si>
  <si>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</si>
  <si>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</si>
  <si>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</si>
  <si>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</si>
  <si>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</si>
  <si>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</si>
  <si>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</si>
  <si>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</si>
  <si>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</si>
  <si>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</si>
  <si>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</si>
  <si>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</si>
  <si>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</si>
  <si>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</si>
  <si>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</si>
  <si>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</si>
  <si>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</si>
  <si>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</si>
  <si>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</si>
  <si>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</si>
  <si>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</si>
  <si>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</si>
  <si>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</si>
  <si>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</si>
  <si>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</si>
  <si>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</si>
  <si>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</si>
  <si>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</si>
  <si>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</si>
  <si>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</si>
  <si>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</si>
  <si>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</si>
  <si>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</si>
  <si>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</si>
  <si>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</si>
  <si>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</si>
  <si>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</si>
  <si>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</si>
  <si>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</si>
  <si>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</si>
  <si>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</si>
  <si>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</si>
  <si>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</si>
  <si>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</si>
  <si>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</si>
  <si>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</si>
  <si>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</si>
  <si>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</si>
  <si>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</si>
  <si>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</si>
  <si>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</si>
  <si>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</si>
  <si>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</si>
  <si>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</si>
  <si>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</si>
  <si>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</si>
  <si>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</si>
  <si>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</si>
  <si>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</si>
  <si>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</si>
  <si>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</si>
  <si>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</si>
  <si>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</si>
  <si>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</si>
  <si>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</si>
  <si>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</si>
  <si>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</si>
  <si>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</si>
  <si>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</si>
  <si>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</si>
  <si>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</si>
  <si>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</si>
  <si>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</si>
  <si>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</si>
  <si>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</si>
  <si>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</si>
  <si>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</si>
  <si>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</si>
  <si>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</si>
  <si>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</si>
  <si>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</si>
  <si>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</si>
  <si>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</si>
  <si>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</si>
  <si>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</si>
  <si>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</si>
  <si>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</si>
  <si>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</si>
  <si>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</si>
  <si>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</si>
  <si>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</si>
  <si>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</si>
  <si>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</si>
  <si>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</si>
  <si>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</si>
  <si>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</si>
  <si>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</si>
  <si>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</si>
  <si>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</si>
  <si>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</si>
  <si>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</si>
  <si>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</si>
  <si>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</si>
  <si>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</si>
  <si>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</si>
  <si>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</si>
  <si>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</si>
  <si>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</si>
  <si>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</si>
  <si>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</si>
  <si>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</si>
  <si>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</si>
  <si>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</si>
  <si>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</si>
  <si>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</si>
  <si>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</si>
  <si>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</si>
  <si>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</si>
  <si>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</si>
  <si>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</si>
  <si>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</si>
  <si>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</si>
  <si>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</si>
  <si>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</si>
  <si>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</si>
  <si>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</si>
  <si>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</si>
  <si>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</si>
  <si>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</si>
  <si>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</si>
  <si>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</si>
  <si>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</si>
  <si>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</si>
  <si>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</si>
  <si>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</si>
  <si>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</si>
  <si>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</si>
  <si>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</si>
  <si>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</si>
  <si>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</si>
  <si>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</si>
  <si>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</si>
  <si>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</si>
  <si>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</si>
  <si>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</si>
  <si>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</si>
  <si>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</si>
  <si>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</si>
  <si>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</si>
  <si>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</si>
  <si>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</si>
  <si>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</si>
  <si>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</si>
  <si>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</si>
  <si>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</si>
  <si>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</si>
  <si>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</si>
  <si>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</si>
  <si>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</si>
  <si>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</si>
  <si>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</si>
  <si>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</si>
  <si>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</si>
  <si>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</si>
  <si>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</si>
  <si>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</si>
  <si>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</si>
  <si>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</si>
  <si>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</si>
  <si>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</si>
  <si>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</si>
  <si>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</si>
  <si>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</si>
  <si>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</si>
  <si>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</si>
  <si>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</si>
  <si>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</si>
  <si>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</si>
  <si>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</si>
  <si>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</si>
  <si>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</si>
  <si>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</si>
  <si>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</si>
  <si>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</si>
  <si>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</si>
  <si>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</si>
  <si>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</si>
  <si>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</si>
  <si>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</si>
  <si>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</si>
  <si>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</si>
  <si>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</si>
  <si>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</si>
  <si>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</si>
  <si>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</si>
  <si>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</si>
  <si>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</si>
  <si>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</si>
  <si>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</si>
  <si>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</si>
  <si>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</si>
  <si>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</si>
  <si>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</si>
  <si>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</si>
  <si>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</si>
  <si>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</si>
  <si>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</si>
  <si>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</si>
  <si>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</si>
  <si>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</si>
  <si>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</si>
  <si>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</si>
  <si>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</si>
  <si>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</si>
  <si>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</si>
  <si>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</si>
  <si>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</si>
  <si>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</si>
  <si>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</si>
  <si>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</si>
  <si>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</si>
  <si>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</si>
  <si>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</si>
  <si>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</si>
  <si>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</si>
  <si>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</si>
  <si>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</si>
  <si>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</si>
  <si>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</si>
  <si>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</si>
  <si>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</si>
  <si>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</si>
  <si>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</si>
  <si>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</si>
  <si>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</si>
  <si>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</si>
  <si>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</si>
  <si>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</si>
  <si>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</si>
  <si>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</si>
  <si>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</si>
  <si>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</si>
  <si>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</si>
  <si>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</si>
  <si>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</si>
  <si>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</si>
  <si>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</si>
  <si>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</si>
  <si>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</si>
  <si>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</si>
  <si>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</si>
  <si>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</si>
  <si>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</si>
  <si>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</si>
  <si>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</si>
  <si>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</si>
  <si>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</si>
  <si>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</si>
  <si>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</si>
  <si>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</si>
  <si>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</si>
  <si>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</si>
  <si>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</si>
  <si>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</si>
  <si>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</si>
  <si>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</si>
  <si>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</si>
  <si>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</si>
  <si>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</si>
  <si>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</si>
  <si>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</si>
  <si>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</si>
  <si>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</si>
  <si>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</si>
  <si>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</si>
  <si>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</si>
  <si>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</si>
  <si>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</si>
  <si>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</si>
  <si>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</si>
  <si>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</si>
  <si>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</si>
  <si>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</si>
  <si>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</si>
  <si>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</si>
  <si>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</si>
  <si>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</si>
  <si>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</si>
  <si>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</si>
  <si>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</si>
  <si>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</si>
  <si>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</si>
  <si>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</si>
  <si>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</si>
  <si>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</si>
  <si>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</si>
  <si>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</si>
  <si>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</si>
  <si>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</si>
  <si>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</si>
  <si>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</si>
  <si>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</si>
  <si>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</si>
  <si>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</si>
  <si>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</si>
  <si>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</si>
  <si>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</si>
  <si>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</si>
  <si>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</si>
  <si>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</si>
  <si>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</si>
  <si>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</si>
  <si>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</si>
  <si>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</si>
  <si>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</si>
  <si>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</si>
  <si>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</si>
  <si>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</si>
  <si>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</si>
  <si>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</si>
  <si>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</si>
  <si>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</si>
  <si>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</si>
  <si>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</si>
  <si>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</si>
  <si>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</si>
  <si>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</si>
  <si>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</si>
  <si>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</si>
  <si>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</si>
  <si>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</si>
  <si>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</si>
  <si>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</si>
  <si>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</si>
  <si>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</si>
  <si>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</si>
  <si>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</si>
  <si>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</si>
  <si>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</si>
  <si>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</si>
  <si>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</si>
  <si>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</si>
  <si>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</si>
  <si>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</si>
  <si>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</si>
  <si>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</si>
  <si>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</si>
  <si>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</si>
  <si>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</si>
  <si>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</si>
  <si>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</si>
  <si>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</si>
  <si>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</si>
  <si>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</si>
  <si>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</si>
  <si>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</si>
  <si>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</si>
  <si>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</si>
  <si>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</si>
  <si>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</si>
  <si>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</si>
  <si>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</si>
  <si>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</si>
  <si>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</si>
  <si>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</si>
  <si>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</si>
  <si>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</si>
  <si>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</si>
  <si>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</si>
  <si>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</si>
  <si>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</si>
  <si>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</si>
  <si>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</si>
  <si>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</si>
  <si>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</si>
  <si>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</si>
  <si>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</si>
  <si>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</si>
  <si>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</si>
  <si>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</si>
  <si>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</si>
  <si>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</si>
  <si>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</si>
  <si>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</si>
  <si>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</si>
  <si>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</si>
  <si>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</si>
  <si>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</si>
  <si>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</si>
  <si>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</si>
  <si>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</si>
  <si>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</si>
  <si>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</si>
  <si>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</si>
  <si>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</si>
  <si>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</si>
  <si>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</si>
  <si>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</si>
  <si>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</si>
  <si>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</si>
  <si>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</si>
  <si>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</si>
  <si>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</si>
  <si>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</si>
  <si>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</si>
  <si>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</si>
  <si>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</si>
  <si>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</si>
  <si>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</si>
  <si>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</si>
  <si>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</si>
  <si>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</si>
  <si>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</si>
  <si>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</si>
  <si>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</si>
  <si>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</si>
  <si>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</si>
  <si>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</si>
  <si>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</si>
  <si>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</si>
  <si>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</si>
  <si>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</si>
  <si>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</si>
  <si>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</si>
  <si>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</si>
  <si>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</si>
  <si>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</si>
  <si>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</si>
  <si>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</si>
  <si>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</si>
  <si>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</si>
  <si>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</si>
  <si>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</si>
  <si>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</si>
  <si>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</si>
  <si>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</si>
  <si>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</si>
  <si>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</si>
  <si>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</si>
  <si>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</si>
  <si>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</si>
  <si>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</si>
  <si>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</si>
  <si>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</si>
  <si>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</si>
  <si>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</si>
  <si>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</si>
  <si>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</si>
  <si>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</si>
  <si>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</si>
  <si>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</si>
  <si>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</si>
  <si>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</si>
  <si>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</si>
  <si>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</si>
  <si>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</si>
  <si>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</si>
  <si>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</si>
  <si>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</si>
  <si>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</si>
  <si>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</si>
  <si>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</si>
  <si>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</si>
  <si>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</si>
  <si>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</si>
  <si>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</si>
  <si>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</si>
  <si>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</si>
  <si>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</si>
  <si>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</si>
  <si>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</si>
  <si>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</si>
  <si>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</si>
  <si>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</si>
  <si>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</si>
  <si>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</si>
  <si>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</si>
  <si>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</si>
  <si>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</si>
  <si>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</si>
  <si>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</si>
  <si>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</si>
  <si>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</si>
  <si>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</si>
  <si>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</si>
  <si>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</si>
  <si>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</si>
  <si>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</si>
  <si>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</si>
  <si>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</si>
  <si>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</si>
  <si>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</si>
  <si>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</si>
  <si>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</si>
  <si>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</si>
  <si>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</si>
  <si>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</si>
  <si>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</si>
  <si>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</si>
  <si>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</si>
  <si>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</si>
  <si>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</si>
  <si>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</si>
  <si>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</si>
  <si>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</si>
  <si>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</si>
  <si>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</si>
  <si>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</si>
  <si>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</si>
  <si>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</si>
  <si>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</si>
  <si>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</si>
  <si>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</si>
  <si>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</si>
  <si>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</si>
  <si>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</si>
  <si>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</si>
  <si>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</si>
  <si>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</si>
  <si>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</si>
  <si>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</si>
  <si>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</si>
  <si>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</si>
  <si>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</si>
  <si>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</si>
  <si>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</si>
  <si>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</si>
  <si>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</si>
  <si>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</si>
  <si>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</si>
  <si>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</si>
  <si>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</si>
  <si>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</si>
  <si>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</si>
  <si>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</si>
  <si>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</si>
  <si>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</si>
  <si>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</si>
  <si>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</si>
  <si>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</si>
  <si>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</si>
  <si>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</si>
  <si>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</si>
  <si>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</si>
  <si>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</si>
  <si>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</si>
  <si>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</si>
  <si>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</si>
  <si>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</si>
  <si>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</si>
  <si>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</si>
  <si>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</si>
  <si>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</si>
  <si>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</si>
  <si>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</si>
  <si>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</si>
  <si>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</si>
  <si>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</si>
  <si>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</si>
  <si>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</si>
  <si>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</si>
  <si>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</si>
  <si>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</si>
  <si>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</si>
  <si>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</si>
  <si>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</si>
  <si>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</si>
  <si>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</si>
  <si>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</si>
  <si>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</si>
  <si>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</si>
  <si>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</si>
  <si>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</si>
  <si>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</si>
  <si>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</si>
  <si>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</si>
  <si>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</si>
  <si>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</si>
  <si>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</si>
  <si>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</si>
  <si>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</si>
  <si>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</si>
  <si>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</si>
  <si>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</si>
  <si>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</si>
  <si>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</si>
  <si>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</si>
  <si>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</si>
  <si>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</si>
  <si>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</si>
  <si>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</si>
  <si>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</si>
  <si>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</si>
  <si>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</si>
  <si>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</si>
  <si>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</si>
  <si>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</si>
  <si>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</si>
  <si>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</si>
  <si>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</si>
  <si>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</si>
  <si>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</si>
  <si>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</si>
  <si>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</si>
  <si>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</si>
  <si>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</si>
  <si>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</si>
  <si>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</si>
  <si>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</si>
  <si>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</si>
  <si>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</si>
  <si>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</si>
  <si>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</si>
  <si>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</si>
  <si>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</si>
  <si>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</si>
  <si>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</si>
  <si>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</si>
  <si>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</si>
  <si>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</si>
  <si>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</si>
  <si>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</si>
  <si>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</si>
  <si>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</si>
  <si>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</si>
  <si>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</si>
  <si>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</si>
  <si>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</si>
  <si>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</si>
  <si>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</si>
  <si>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</si>
  <si>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</si>
  <si>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</si>
  <si>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</si>
  <si>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</si>
  <si>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</si>
  <si>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</si>
  <si>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</si>
  <si>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</si>
  <si>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</si>
  <si>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</si>
  <si>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</si>
  <si>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</si>
  <si>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</si>
  <si>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</si>
  <si>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</si>
  <si>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</si>
  <si>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</si>
  <si>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</si>
  <si>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</si>
  <si>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</si>
  <si>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</si>
  <si>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</si>
  <si>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</si>
  <si>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</si>
  <si>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</si>
  <si>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</si>
  <si>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</si>
  <si>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</si>
  <si>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</si>
  <si>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</si>
  <si>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</si>
  <si>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</si>
  <si>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</si>
  <si>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</si>
  <si>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</si>
  <si>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</si>
  <si>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</si>
  <si>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</si>
  <si>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</si>
  <si>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</si>
  <si>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</si>
  <si>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</si>
  <si>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</si>
  <si>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</si>
  <si>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</si>
  <si>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</si>
  <si>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</si>
  <si>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</si>
  <si>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</si>
  <si>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</si>
  <si>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</si>
  <si>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</si>
  <si>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</si>
  <si>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</si>
  <si>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</si>
  <si>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</si>
  <si>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</si>
  <si>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</si>
  <si>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</si>
  <si>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</si>
  <si>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</si>
  <si>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</si>
  <si>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</si>
  <si>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</si>
  <si>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</si>
  <si>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</si>
  <si>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</si>
  <si>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</si>
  <si>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</si>
  <si>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</si>
  <si>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</si>
  <si>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</si>
  <si>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</si>
  <si>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</si>
  <si>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</si>
  <si>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</si>
  <si>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</si>
  <si>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</si>
  <si>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</si>
  <si>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</si>
  <si>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</si>
  <si>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</si>
  <si>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</si>
  <si>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</si>
  <si>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</si>
  <si>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</si>
  <si>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</si>
  <si>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</si>
  <si>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</si>
  <si>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</si>
  <si>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</si>
  <si>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</si>
  <si>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</si>
  <si>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</si>
  <si>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</si>
  <si>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</si>
  <si>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</si>
  <si>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</si>
  <si>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</si>
  <si>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</si>
  <si>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</si>
  <si>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</si>
  <si>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</si>
  <si>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</si>
  <si>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</si>
  <si>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</si>
  <si>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</si>
  <si>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</si>
  <si>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</si>
  <si>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</si>
  <si>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</si>
  <si>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</si>
  <si>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</si>
  <si>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</si>
  <si>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</si>
  <si>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</si>
  <si>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</si>
  <si>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</si>
  <si>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</si>
  <si>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</si>
  <si>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</si>
  <si>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</si>
  <si>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</si>
  <si>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</si>
  <si>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</si>
  <si>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</si>
  <si>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</si>
  <si>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</si>
  <si>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</si>
  <si>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</si>
  <si>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</si>
  <si>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</si>
  <si>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</si>
  <si>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</si>
  <si>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</si>
  <si>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</si>
  <si>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</si>
  <si>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</si>
  <si>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</si>
  <si>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</si>
  <si>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</si>
  <si>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</si>
  <si>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</si>
  <si>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</si>
  <si>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</si>
  <si>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</si>
  <si>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</si>
  <si>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</si>
  <si>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</si>
  <si>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</si>
  <si>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</si>
  <si>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</si>
  <si>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</si>
  <si>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</si>
  <si>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</si>
  <si>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</si>
  <si>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</si>
  <si>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</si>
  <si>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</si>
  <si>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</si>
  <si>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</si>
  <si>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</si>
  <si>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</si>
  <si>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</si>
  <si>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</si>
  <si>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</si>
  <si>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</si>
  <si>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</si>
  <si>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</si>
  <si>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</si>
  <si>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</si>
  <si>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</si>
  <si>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</si>
  <si>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</si>
  <si>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</si>
  <si>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</si>
  <si>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</si>
  <si>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</si>
  <si>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</si>
  <si>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</si>
  <si>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</si>
  <si>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</si>
  <si>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</si>
  <si>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</si>
  <si>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</si>
  <si>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</si>
  <si>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</si>
  <si>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</si>
  <si>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</si>
  <si>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</si>
  <si>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</si>
  <si>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</si>
  <si>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</si>
  <si>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</si>
  <si>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</si>
  <si>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</si>
  <si>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</si>
  <si>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</si>
  <si>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</si>
  <si>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</si>
  <si>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</si>
  <si>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</si>
  <si>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</si>
  <si>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</si>
  <si>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</si>
  <si>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</si>
  <si>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</si>
  <si>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</si>
  <si>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</si>
  <si>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</si>
  <si>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</si>
  <si>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</si>
  <si>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</si>
  <si>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</si>
  <si>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</si>
  <si>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</si>
  <si>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</si>
  <si>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</si>
  <si>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</si>
  <si>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</si>
  <si>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</si>
  <si>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</si>
  <si>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</si>
  <si>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</si>
  <si>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</si>
  <si>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</si>
  <si>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</si>
  <si>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</si>
  <si>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</si>
  <si>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</si>
  <si>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</si>
  <si>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</si>
  <si>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</si>
  <si>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</si>
  <si>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</si>
  <si>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</si>
  <si>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</si>
  <si>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</si>
  <si>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</si>
  <si>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</si>
  <si>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</si>
  <si>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</si>
  <si>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</si>
  <si>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</si>
  <si>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</si>
  <si>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</si>
  <si>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</si>
  <si>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</si>
  <si>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</si>
  <si>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</si>
  <si>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</si>
  <si>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</si>
  <si>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</si>
  <si>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</si>
  <si>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</si>
  <si>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</si>
  <si>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</si>
  <si>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</si>
  <si>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</si>
  <si>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</si>
  <si>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</si>
  <si>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</si>
  <si>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</si>
  <si>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</si>
  <si>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</si>
  <si>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</si>
  <si>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</si>
  <si>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</si>
  <si>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</si>
  <si>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</si>
  <si>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</si>
  <si>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</si>
  <si>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</si>
  <si>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</si>
  <si>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</si>
  <si>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</si>
  <si>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</si>
  <si>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</si>
  <si>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</si>
  <si>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</si>
  <si>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</si>
  <si>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</si>
  <si>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</si>
  <si>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</si>
  <si>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</si>
  <si>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</si>
  <si>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</si>
  <si>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</si>
  <si>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</si>
  <si>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</si>
  <si>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</si>
  <si>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</si>
  <si>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</si>
  <si>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</si>
  <si>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</si>
  <si>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</si>
  <si>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</si>
  <si>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</si>
  <si>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</si>
  <si>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</si>
  <si>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</si>
  <si>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</si>
  <si>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</si>
  <si>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</si>
  <si>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</si>
  <si>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</si>
  <si>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</si>
  <si>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</si>
  <si>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</si>
  <si>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</si>
  <si>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</si>
  <si>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</si>
  <si>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</si>
  <si>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</si>
  <si>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</si>
  <si>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</si>
  <si>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</si>
  <si>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</si>
  <si>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</si>
  <si>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</si>
  <si>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</si>
  <si>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</si>
  <si>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</si>
  <si>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</si>
  <si>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</si>
  <si>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</si>
  <si>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</si>
  <si>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</si>
  <si>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</si>
  <si>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</si>
  <si>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</si>
  <si>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</si>
  <si>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</si>
  <si>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</si>
  <si>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</si>
  <si>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</si>
  <si>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</si>
  <si>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</si>
  <si>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</si>
  <si>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</si>
  <si>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</si>
  <si>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</si>
  <si>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</si>
  <si>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</si>
  <si>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</si>
  <si>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</si>
  <si>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</si>
  <si>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</si>
  <si>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</si>
  <si>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</si>
  <si>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</si>
  <si>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</si>
  <si>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</si>
  <si>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</si>
  <si>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</si>
  <si>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</si>
  <si>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</si>
  <si>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</si>
  <si>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</si>
  <si>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</si>
  <si>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</si>
  <si>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</si>
  <si>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</si>
  <si>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</si>
  <si>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</si>
  <si>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</si>
  <si>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</si>
  <si>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</si>
  <si>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</si>
  <si>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</si>
  <si>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</si>
  <si>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</si>
  <si>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</si>
  <si>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</si>
  <si>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</si>
  <si>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</si>
  <si>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</si>
  <si>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</si>
  <si>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</si>
  <si>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</si>
  <si>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</si>
  <si>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</si>
  <si>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</si>
  <si>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</si>
  <si>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</si>
  <si>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</si>
  <si>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</si>
  <si>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</si>
  <si>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</si>
  <si>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</si>
  <si>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</si>
  <si>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</si>
  <si>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</si>
  <si>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</si>
  <si>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</si>
  <si>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</si>
  <si>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</si>
  <si>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</si>
  <si>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</si>
  <si>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</si>
  <si>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</si>
  <si>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</si>
  <si>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</si>
  <si>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</si>
  <si>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</si>
  <si>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</si>
  <si>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</si>
  <si>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</si>
  <si>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</si>
  <si>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</si>
  <si>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</si>
  <si>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</si>
  <si>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</si>
  <si>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</si>
  <si>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</si>
  <si>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</si>
  <si>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</si>
  <si>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</si>
  <si>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</si>
  <si>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</si>
  <si>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</si>
  <si>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</si>
  <si>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</si>
  <si>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</si>
  <si>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</si>
  <si>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</si>
  <si>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</si>
  <si>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</si>
  <si>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</si>
  <si>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</si>
  <si>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</si>
  <si>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</si>
  <si>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</si>
  <si>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</si>
  <si>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</si>
  <si>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</si>
  <si>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</si>
  <si>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</si>
  <si>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</si>
  <si>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</si>
  <si>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</si>
  <si>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</si>
  <si>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</si>
  <si>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</si>
  <si>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</si>
  <si>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</si>
  <si>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</si>
  <si>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</si>
  <si>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</si>
  <si>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</si>
  <si>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</si>
  <si>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</si>
  <si>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</si>
  <si>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</si>
  <si>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</si>
  <si>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</si>
  <si>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</si>
  <si>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</si>
  <si>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</si>
  <si>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</si>
  <si>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</si>
  <si>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</si>
  <si>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</si>
  <si>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</si>
  <si>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</si>
  <si>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</si>
  <si>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</si>
  <si>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</si>
  <si>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</si>
  <si>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</si>
  <si>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</si>
  <si>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</si>
  <si>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</si>
  <si>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</si>
  <si>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</si>
  <si>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</si>
  <si>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</si>
  <si>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</si>
  <si>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</si>
  <si>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</si>
  <si>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</si>
  <si>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</si>
  <si>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</si>
  <si>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</si>
  <si>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</si>
  <si>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</si>
  <si>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</si>
  <si>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</si>
  <si>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</si>
  <si>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</si>
  <si>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</si>
  <si>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</si>
  <si>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</si>
  <si>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</si>
  <si>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</si>
  <si>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</si>
  <si>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</si>
  <si>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</si>
  <si>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</si>
  <si>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</si>
  <si>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</si>
  <si>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</si>
  <si>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</si>
  <si>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</si>
  <si>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</si>
  <si>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</si>
  <si>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</si>
  <si>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</si>
  <si>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</si>
  <si>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</si>
  <si>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</si>
  <si>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</si>
  <si>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</si>
  <si>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</si>
  <si>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</si>
  <si>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</si>
  <si>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</si>
  <si>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</si>
  <si>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</si>
  <si>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</si>
  <si>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</si>
  <si>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</si>
  <si>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</si>
  <si>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</si>
  <si>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</si>
  <si>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</si>
  <si>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</si>
  <si>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</si>
  <si>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</si>
  <si>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</si>
  <si>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</si>
  <si>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</si>
  <si>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</si>
  <si>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</si>
  <si>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</si>
  <si>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</si>
  <si>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</si>
  <si>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</si>
  <si>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</si>
  <si>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</si>
  <si>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</si>
  <si>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</si>
  <si>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</si>
  <si>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</si>
  <si>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</si>
  <si>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</si>
  <si>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</si>
  <si>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</si>
  <si>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</si>
  <si>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</si>
  <si>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</si>
  <si>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</si>
  <si>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</si>
  <si>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</si>
  <si>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</si>
  <si>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</si>
  <si>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</si>
  <si>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</si>
  <si>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</si>
  <si>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</si>
  <si>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</si>
  <si>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</si>
  <si>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</si>
  <si>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</si>
  <si>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</si>
  <si>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</si>
  <si>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</si>
  <si>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</si>
  <si>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</si>
  <si>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</si>
  <si>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</si>
  <si>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</si>
  <si>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</si>
  <si>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</si>
  <si>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</si>
  <si>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</si>
  <si>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</si>
  <si>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</si>
  <si>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</si>
  <si>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</si>
  <si>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</si>
  <si>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</si>
  <si>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</si>
  <si>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</si>
  <si>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</si>
  <si>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</si>
  <si>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</si>
  <si>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</si>
  <si>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</si>
  <si>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</si>
  <si>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</si>
  <si>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</si>
  <si>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</si>
  <si>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</si>
  <si>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</si>
  <si>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</si>
  <si>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</si>
  <si>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</si>
  <si>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</si>
  <si>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</si>
  <si>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</si>
  <si>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</si>
  <si>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</si>
  <si>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</si>
  <si>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</si>
  <si>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</si>
  <si>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</si>
  <si>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</si>
  <si>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</si>
  <si>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</si>
  <si>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</si>
  <si>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</si>
  <si>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</si>
  <si>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</si>
  <si>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</si>
  <si>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</si>
  <si>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</si>
  <si>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</si>
  <si>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</si>
  <si>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</si>
  <si>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</si>
  <si>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</si>
  <si>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</si>
  <si>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</si>
  <si>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</si>
  <si>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</si>
  <si>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</si>
  <si>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</si>
  <si>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</si>
  <si>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</si>
  <si>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</si>
  <si>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</si>
  <si>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</si>
  <si>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</si>
  <si>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</si>
  <si>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</si>
  <si>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</si>
  <si>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</si>
  <si>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</si>
  <si>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</si>
  <si>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</si>
  <si>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</si>
  <si>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</si>
  <si>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</si>
  <si>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</si>
  <si>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</si>
  <si>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</si>
  <si>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</si>
  <si>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</si>
  <si>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</si>
  <si>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</si>
  <si>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</si>
  <si>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</si>
  <si>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</si>
  <si>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</si>
  <si>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</si>
  <si>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</si>
  <si>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</si>
  <si>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</si>
  <si>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</si>
  <si>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</si>
  <si>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</si>
  <si>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</si>
  <si>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</si>
  <si>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</si>
  <si>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</si>
  <si>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</si>
  <si>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</si>
  <si>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</si>
  <si>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</si>
  <si>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</si>
  <si>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</si>
  <si>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</si>
  <si>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</si>
  <si>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</si>
  <si>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</si>
  <si>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</si>
  <si>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</si>
  <si>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</si>
  <si>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</si>
  <si>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</si>
  <si>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</si>
  <si>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</si>
  <si>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</si>
  <si>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</si>
  <si>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</si>
  <si>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</si>
  <si>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</si>
  <si>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</si>
  <si>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</si>
  <si>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</si>
  <si>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</si>
  <si>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</si>
  <si>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</si>
  <si>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</si>
  <si>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</si>
  <si>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</si>
  <si>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</si>
  <si>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</si>
  <si>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</si>
  <si>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</si>
  <si>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</si>
  <si>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</si>
  <si>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</si>
  <si>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</si>
  <si>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</si>
  <si>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</si>
  <si>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</si>
  <si>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</si>
  <si>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</si>
  <si>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</si>
  <si>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</si>
  <si>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</si>
  <si>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</si>
  <si>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</si>
  <si>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</si>
  <si>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</si>
  <si>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</si>
  <si>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</si>
  <si>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</si>
  <si>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</si>
  <si>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</si>
  <si>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</si>
  <si>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</si>
  <si>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</si>
  <si>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</si>
  <si>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</si>
  <si>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</si>
  <si>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</si>
  <si>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</si>
  <si>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</si>
  <si>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</si>
  <si>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</si>
  <si>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</si>
  <si>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</si>
  <si>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</si>
  <si>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</si>
  <si>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</si>
  <si>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</si>
  <si>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</si>
  <si>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</si>
  <si>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</si>
  <si>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</si>
  <si>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</si>
  <si>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</si>
  <si>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</si>
  <si>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</si>
  <si>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</si>
  <si>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</si>
  <si>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</si>
  <si>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</si>
  <si>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</si>
  <si>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</si>
  <si>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</si>
  <si>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</si>
  <si>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</si>
  <si>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</si>
  <si>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</si>
  <si>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</si>
  <si>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</si>
  <si>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</si>
  <si>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</si>
  <si>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</si>
  <si>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</si>
  <si>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</si>
  <si>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</si>
  <si>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</si>
  <si>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</si>
  <si>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</si>
  <si>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</si>
  <si>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</si>
  <si>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</si>
  <si>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</si>
  <si>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</si>
  <si>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</si>
  <si>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</si>
  <si>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</si>
  <si>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</si>
  <si>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</si>
  <si>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</si>
  <si>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</si>
  <si>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</si>
  <si>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</si>
  <si>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</si>
  <si>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</si>
  <si>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</si>
  <si>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</si>
  <si>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</si>
  <si>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</si>
  <si>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</si>
  <si>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</si>
  <si>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</si>
  <si>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</si>
  <si>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</si>
  <si>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</si>
  <si>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</si>
  <si>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</si>
  <si>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</si>
  <si>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</si>
  <si>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</si>
  <si>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</si>
  <si>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</si>
  <si>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</si>
  <si>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</si>
  <si>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</si>
  <si>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</si>
  <si>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</si>
  <si>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</si>
  <si>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</si>
  <si>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</si>
  <si>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</si>
  <si>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</si>
  <si>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</si>
  <si>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</si>
  <si>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</si>
  <si>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</si>
  <si>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</si>
  <si>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</si>
  <si>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</si>
  <si>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</si>
  <si>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</si>
  <si>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</si>
  <si>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</si>
  <si>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</si>
  <si>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</si>
  <si>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</si>
  <si>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</si>
  <si>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</si>
  <si>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</si>
  <si>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</si>
  <si>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</si>
  <si>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</si>
  <si>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</si>
  <si>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</si>
  <si>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</si>
  <si>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</si>
  <si>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</si>
  <si>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</si>
  <si>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</si>
  <si>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</si>
  <si>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</si>
  <si>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</si>
  <si>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</si>
  <si>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</si>
  <si>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</si>
  <si>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</si>
  <si>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</si>
  <si>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</si>
  <si>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</si>
  <si>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</si>
  <si>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</si>
  <si>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</si>
  <si>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</si>
  <si>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</si>
  <si>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</si>
  <si>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</si>
  <si>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</si>
  <si>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</si>
  <si>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</si>
  <si>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</si>
  <si>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</si>
  <si>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</si>
  <si>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</si>
  <si>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</si>
  <si>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</si>
  <si>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</si>
  <si>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</si>
  <si>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</si>
  <si>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</si>
  <si>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</si>
  <si>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</si>
  <si>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</si>
  <si>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</si>
  <si>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</si>
  <si>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</si>
  <si>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</si>
  <si>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</si>
  <si>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</si>
  <si>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</si>
  <si>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</si>
  <si>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</si>
  <si>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</si>
  <si>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</si>
  <si>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</si>
  <si>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</si>
  <si>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</si>
  <si>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</si>
  <si>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</si>
  <si>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</si>
  <si>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</si>
  <si>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</si>
  <si>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</si>
  <si>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</si>
  <si>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</si>
  <si>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</si>
  <si>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</si>
  <si>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</si>
  <si>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</si>
  <si>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</si>
  <si>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</si>
  <si>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</si>
  <si>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</si>
  <si>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</si>
  <si>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</si>
  <si>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</si>
  <si>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</si>
  <si>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</si>
  <si>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</si>
  <si>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</si>
  <si>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</si>
  <si>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</si>
  <si>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</si>
  <si>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</si>
  <si>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</si>
  <si>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</si>
  <si>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</si>
  <si>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</si>
  <si>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</si>
  <si>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</si>
  <si>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</si>
  <si>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</si>
  <si>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</si>
  <si>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</si>
  <si>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</si>
  <si>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</si>
  <si>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</si>
  <si>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</si>
  <si>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</si>
  <si>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</si>
  <si>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</si>
  <si>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</si>
  <si>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</si>
  <si>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</si>
  <si>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</si>
  <si>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</si>
  <si>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</si>
  <si>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</si>
  <si>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</si>
  <si>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</si>
  <si>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</si>
  <si>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</si>
  <si>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</si>
  <si>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</si>
  <si>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</si>
  <si>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</si>
  <si>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</si>
  <si>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</si>
  <si>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</si>
  <si>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</si>
  <si>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</si>
  <si>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</si>
  <si>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</si>
  <si>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</si>
  <si>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</si>
  <si>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</si>
  <si>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</si>
  <si>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</si>
  <si>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</si>
  <si>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</si>
  <si>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</si>
  <si>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</si>
  <si>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</si>
  <si>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</si>
  <si>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</si>
  <si>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</si>
  <si>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</si>
  <si>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</si>
  <si>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</si>
  <si>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</si>
  <si>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</si>
  <si>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</si>
  <si>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</si>
  <si>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</si>
  <si>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</si>
  <si>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</si>
  <si>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</si>
  <si>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</si>
  <si>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</si>
  <si>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</si>
  <si>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</si>
  <si>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</si>
  <si>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</si>
  <si>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</si>
  <si>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</si>
  <si>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</si>
  <si>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</si>
  <si>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</si>
  <si>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</si>
  <si>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</si>
  <si>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</si>
  <si>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</si>
  <si>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</si>
  <si>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</si>
  <si>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</si>
  <si>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</si>
  <si>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</si>
  <si>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</si>
  <si>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</si>
  <si>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</si>
  <si>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</si>
  <si>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</si>
  <si>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</si>
  <si>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</si>
  <si>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</si>
  <si>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</si>
  <si>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</si>
  <si>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</si>
  <si>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</si>
  <si>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</si>
  <si>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</si>
  <si>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</si>
  <si>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</si>
  <si>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</si>
  <si>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</si>
  <si>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</si>
  <si>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</si>
  <si>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</si>
  <si>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</si>
  <si>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</si>
  <si>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</si>
  <si>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</si>
  <si>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</si>
  <si>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</si>
  <si>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</si>
  <si>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</si>
  <si>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</si>
  <si>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</si>
  <si>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</si>
  <si>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</si>
  <si>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</si>
  <si>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</si>
  <si>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</si>
  <si>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</si>
  <si>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</si>
  <si>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</si>
  <si>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</si>
  <si>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</si>
  <si>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</si>
  <si>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</si>
  <si>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</si>
  <si>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</si>
  <si>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</si>
  <si>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</si>
  <si>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</si>
  <si>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</si>
  <si>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</si>
  <si>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</si>
  <si>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</si>
  <si>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</si>
  <si>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</si>
  <si>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</si>
  <si>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</si>
  <si>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</si>
  <si>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</si>
  <si>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</si>
  <si>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</si>
  <si>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</si>
  <si>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</si>
  <si>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</si>
  <si>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</si>
  <si>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</si>
  <si>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</si>
  <si>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</si>
  <si>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</si>
  <si>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</si>
  <si>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</si>
  <si>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</si>
  <si>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</si>
  <si>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</si>
  <si>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</si>
  <si>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</si>
  <si>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</si>
  <si>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</si>
  <si>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</si>
  <si>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</si>
  <si>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</si>
  <si>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</si>
  <si>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</si>
  <si>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</si>
  <si>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</si>
  <si>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</si>
  <si>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</si>
  <si>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</si>
  <si>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</si>
  <si>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</si>
  <si>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</si>
  <si>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</si>
  <si>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</si>
  <si>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</si>
  <si>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</si>
  <si>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</si>
  <si>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</si>
  <si>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</si>
  <si>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</si>
  <si>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</si>
  <si>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</si>
  <si>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</si>
  <si>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</si>
  <si>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</si>
  <si>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</si>
  <si>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</si>
  <si>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</si>
  <si>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</si>
  <si>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</si>
  <si>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</si>
  <si>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</si>
  <si>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</si>
  <si>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</si>
  <si>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</si>
  <si>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</si>
  <si>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</si>
  <si>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</si>
  <si>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</si>
  <si>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</si>
  <si>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</si>
  <si>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</si>
  <si>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</si>
  <si>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</si>
  <si>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</si>
  <si>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</si>
  <si>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</si>
  <si>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</si>
  <si>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</si>
  <si>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</si>
  <si>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</si>
  <si>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</si>
  <si>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</si>
  <si>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</si>
  <si>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</si>
  <si>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</si>
  <si>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</si>
  <si>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</si>
  <si>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</si>
  <si>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</si>
  <si>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</si>
  <si>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</si>
  <si>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</si>
  <si>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</si>
  <si>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</si>
  <si>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</si>
  <si>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</si>
  <si>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</si>
  <si>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</si>
  <si>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</si>
  <si>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</si>
  <si>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</si>
  <si>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</si>
  <si>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</si>
  <si>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</si>
  <si>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</si>
  <si>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</si>
  <si>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</si>
  <si>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</si>
  <si>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</si>
  <si>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</si>
  <si>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</si>
  <si>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</si>
  <si>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</si>
  <si>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</si>
  <si>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</si>
  <si>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</si>
  <si>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</si>
  <si>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</si>
  <si>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</si>
  <si>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</si>
  <si>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</si>
  <si>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</si>
  <si>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</si>
  <si>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</si>
  <si>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</si>
  <si>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</si>
  <si>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</si>
  <si>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</si>
  <si>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</si>
  <si>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</si>
  <si>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</si>
  <si>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</si>
  <si>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</si>
  <si>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</si>
  <si>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</si>
  <si>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</si>
  <si>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</si>
  <si>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</si>
  <si>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</si>
  <si>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</si>
  <si>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</si>
  <si>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</si>
  <si>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</si>
  <si>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</si>
  <si>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</si>
  <si>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</si>
  <si>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</si>
  <si>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</si>
  <si>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</si>
  <si>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</si>
  <si>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</si>
  <si>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</si>
  <si>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</si>
  <si>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</si>
  <si>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</si>
  <si>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</si>
  <si>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</si>
  <si>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</si>
  <si>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</si>
  <si>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</si>
  <si>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</si>
  <si>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</si>
  <si>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</si>
  <si>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</si>
  <si>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</si>
  <si>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</si>
  <si>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</si>
  <si>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</si>
  <si>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</si>
  <si>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</si>
  <si>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</si>
  <si>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</si>
  <si>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</si>
  <si>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</si>
  <si>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</si>
  <si>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</si>
  <si>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</si>
  <si>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</si>
  <si>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</si>
  <si>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</si>
  <si>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</si>
  <si>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</si>
  <si>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</si>
  <si>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</si>
  <si>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</si>
  <si>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</si>
  <si>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</si>
  <si>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</si>
  <si>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</si>
  <si>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</si>
  <si>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</si>
  <si>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</si>
  <si>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</si>
  <si>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</si>
  <si>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</si>
  <si>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</si>
  <si>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</si>
  <si>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</si>
  <si>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</si>
  <si>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</si>
  <si>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</si>
  <si>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</si>
  <si>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</si>
  <si>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</si>
  <si>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</si>
  <si>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</si>
  <si>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</si>
  <si>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</si>
  <si>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</si>
  <si>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</si>
  <si>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</si>
  <si>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</si>
  <si>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</si>
  <si>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</si>
  <si>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</si>
  <si>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</si>
  <si>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</si>
  <si>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</si>
  <si>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</si>
  <si>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</si>
  <si>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</si>
  <si>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</si>
  <si>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</si>
  <si>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</si>
  <si>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</si>
  <si>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</si>
  <si>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</si>
  <si>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</si>
  <si>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</si>
  <si>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</si>
  <si>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</si>
  <si>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</si>
  <si>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</si>
  <si>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</si>
  <si>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</si>
  <si>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</si>
  <si>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</si>
  <si>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</si>
  <si>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</si>
  <si>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</si>
  <si>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</si>
  <si>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</si>
  <si>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</si>
  <si>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</si>
  <si>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</si>
  <si>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</si>
  <si>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</si>
  <si>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</si>
  <si>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</si>
  <si>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</si>
  <si>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</si>
  <si>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</si>
  <si>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</si>
  <si>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</si>
  <si>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</si>
  <si>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</si>
  <si>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</si>
  <si>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</si>
  <si>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</si>
  <si>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</si>
  <si>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</si>
  <si>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</si>
  <si>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</si>
  <si>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</si>
  <si>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</si>
  <si>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</si>
  <si>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</si>
  <si>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</si>
  <si>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</si>
  <si>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</si>
  <si>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</si>
  <si>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</si>
  <si>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</si>
  <si>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</si>
  <si>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</si>
  <si>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</si>
  <si>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</si>
  <si>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</si>
  <si>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</si>
  <si>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</si>
  <si>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</si>
  <si>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</si>
  <si>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</si>
  <si>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</si>
  <si>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</si>
  <si>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</si>
  <si>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</si>
  <si>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</si>
  <si>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</si>
  <si>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</si>
  <si>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</si>
  <si>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</si>
  <si>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</si>
  <si>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</si>
  <si>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</si>
  <si>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</si>
  <si>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</si>
  <si>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</si>
  <si>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</si>
  <si>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</si>
  <si>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</si>
  <si>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</si>
  <si>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</si>
  <si>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</si>
  <si>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</si>
  <si>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</si>
  <si>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</si>
  <si>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</si>
  <si>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</si>
  <si>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</si>
  <si>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</si>
  <si>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</si>
  <si>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</si>
  <si>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</si>
  <si>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</si>
  <si>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</si>
  <si>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</si>
  <si>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</si>
  <si>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</si>
  <si>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</si>
  <si>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</si>
  <si>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</si>
  <si>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</si>
  <si>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</si>
  <si>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</si>
  <si>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</si>
  <si>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</si>
  <si>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</si>
  <si>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</si>
  <si>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</si>
  <si>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</si>
  <si>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</si>
  <si>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</si>
  <si>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</si>
  <si>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</si>
  <si>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</si>
  <si>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</si>
  <si>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</si>
  <si>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</si>
  <si>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</si>
  <si>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</si>
  <si>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</si>
  <si>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</si>
  <si>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</si>
  <si>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</si>
  <si>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</si>
  <si>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</si>
  <si>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</si>
  <si>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</si>
  <si>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</si>
  <si>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</si>
  <si>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</si>
  <si>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</si>
  <si>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</si>
  <si>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</si>
  <si>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</si>
  <si>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</si>
  <si>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</si>
  <si>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</si>
  <si>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</si>
  <si>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</si>
  <si>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</si>
  <si>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</si>
  <si>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</si>
  <si>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</si>
  <si>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</si>
  <si>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</si>
  <si>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</si>
  <si>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</si>
  <si>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</si>
  <si>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</si>
  <si>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</si>
  <si>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</si>
  <si>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</si>
  <si>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</si>
  <si>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</si>
  <si>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</si>
  <si>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</si>
  <si>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</si>
  <si>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</si>
  <si>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</si>
  <si>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</si>
  <si>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</si>
  <si>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</si>
  <si>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</si>
  <si>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</si>
  <si>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</si>
  <si>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</si>
  <si>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</si>
  <si>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</si>
  <si>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</si>
  <si>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</si>
  <si>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</si>
  <si>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</si>
  <si>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</si>
  <si>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</si>
  <si>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</si>
  <si>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</si>
  <si>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</si>
  <si>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</si>
  <si>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</si>
  <si>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</si>
  <si>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</si>
  <si>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</si>
  <si>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</si>
  <si>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</si>
  <si>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</si>
  <si>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</si>
  <si>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</si>
  <si>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</si>
  <si>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</si>
  <si>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</si>
  <si>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</si>
  <si>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</si>
  <si>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</si>
  <si>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</si>
  <si>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</si>
  <si>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</si>
  <si>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</si>
  <si>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</si>
  <si>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</si>
  <si>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</si>
  <si>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</si>
  <si>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</si>
  <si>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</si>
  <si>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</si>
  <si>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</si>
  <si>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</si>
  <si>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</si>
  <si>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</si>
  <si>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</si>
  <si>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</si>
  <si>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</si>
  <si>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</si>
  <si>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</si>
  <si>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</si>
  <si>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</si>
  <si>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</si>
  <si>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</si>
  <si>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</si>
  <si>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</si>
  <si>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</si>
  <si>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</si>
  <si>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</si>
  <si>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</si>
  <si>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</si>
  <si>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</si>
  <si>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</si>
  <si>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</si>
  <si>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</si>
  <si>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</si>
  <si>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</si>
  <si>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</si>
  <si>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</si>
  <si>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</si>
  <si>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</si>
  <si>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</si>
  <si>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</si>
  <si>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</si>
  <si>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</si>
  <si>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</si>
  <si>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</si>
  <si>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</si>
  <si>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</si>
  <si>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</si>
  <si>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</si>
  <si>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</si>
  <si>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</si>
  <si>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</si>
  <si>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</si>
  <si>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</si>
  <si>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</si>
  <si>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</si>
  <si>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</si>
  <si>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</si>
  <si>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</si>
  <si>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</si>
  <si>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</si>
  <si>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</si>
  <si>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</si>
  <si>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</si>
  <si>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</si>
  <si>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</si>
  <si>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</si>
  <si>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</si>
  <si>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</si>
  <si>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</si>
  <si>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</si>
  <si>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</si>
  <si>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</si>
  <si>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</si>
  <si>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</si>
  <si>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</si>
  <si>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</si>
  <si>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</si>
  <si>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</si>
  <si>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</si>
  <si>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</si>
  <si>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</si>
  <si>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</si>
  <si>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</si>
  <si>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</si>
  <si>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</si>
  <si>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</si>
  <si>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</si>
  <si>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</si>
  <si>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</si>
  <si>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</si>
  <si>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</si>
  <si>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</si>
  <si>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</si>
  <si>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</si>
  <si>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</si>
  <si>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</si>
  <si>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</si>
  <si>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</si>
  <si>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</si>
  <si>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</si>
  <si>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</si>
  <si>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</si>
  <si>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</si>
  <si>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</si>
  <si>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</si>
  <si>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</si>
  <si>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</si>
  <si>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</si>
  <si>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</si>
  <si>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</si>
  <si>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</si>
  <si>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</si>
  <si>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</si>
  <si>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</si>
  <si>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</si>
  <si>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</si>
  <si>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</si>
  <si>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</si>
  <si>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</si>
  <si>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</si>
  <si>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</si>
  <si>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</si>
  <si>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</si>
  <si>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</si>
  <si>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</si>
  <si>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</si>
  <si>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</si>
  <si>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</si>
  <si>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</si>
  <si>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</si>
  <si>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</si>
  <si>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</si>
  <si>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</si>
  <si>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</si>
  <si>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</si>
  <si>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</si>
  <si>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</si>
  <si>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</si>
  <si>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</si>
  <si>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</si>
  <si>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</si>
  <si>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</si>
  <si>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</si>
  <si>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</si>
  <si>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</si>
  <si>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</si>
  <si>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</si>
  <si>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</si>
  <si>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</si>
  <si>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</si>
  <si>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</si>
  <si>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</si>
  <si>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</si>
  <si>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</si>
  <si>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</si>
  <si>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</si>
  <si>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</si>
  <si>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</si>
  <si>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</si>
  <si>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</si>
  <si>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</si>
  <si>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</si>
  <si>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</si>
  <si>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</si>
  <si>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</si>
  <si>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</si>
  <si>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</si>
  <si>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</si>
  <si>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</si>
  <si>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</si>
  <si>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</si>
  <si>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</si>
  <si>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</si>
  <si>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</si>
  <si>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</si>
  <si>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</si>
  <si>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</si>
  <si>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</si>
  <si>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</si>
  <si>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</si>
  <si>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</si>
  <si>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</si>
  <si>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</si>
  <si>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</si>
  <si>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</si>
  <si>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</si>
  <si>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</si>
  <si>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</si>
  <si>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</si>
  <si>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</si>
  <si>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</si>
  <si>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</si>
  <si>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</si>
  <si>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</si>
  <si>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</si>
  <si>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</si>
  <si>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</si>
  <si>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</si>
  <si>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</si>
  <si>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</si>
  <si>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</si>
  <si>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</si>
  <si>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</si>
  <si>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</si>
  <si>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</si>
  <si>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</si>
  <si>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</si>
  <si>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</si>
  <si>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</si>
  <si>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</si>
  <si>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</si>
  <si>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</si>
  <si>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</si>
  <si>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</si>
  <si>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</si>
  <si>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</si>
  <si>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</si>
  <si>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</si>
  <si>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</si>
  <si>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</si>
  <si>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</si>
  <si>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</si>
  <si>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</si>
  <si>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</si>
  <si>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</si>
  <si>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</si>
  <si>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</si>
  <si>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</si>
  <si>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</si>
  <si>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</si>
  <si>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</si>
  <si>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</si>
  <si>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</si>
  <si>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</si>
  <si>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</si>
  <si>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</si>
  <si>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</si>
  <si>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</si>
  <si>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</si>
  <si>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</si>
  <si>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</si>
  <si>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</si>
  <si>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</si>
  <si>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</si>
  <si>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</si>
  <si>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</si>
  <si>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</si>
  <si>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</si>
  <si>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</si>
  <si>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</si>
  <si>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</si>
  <si>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</si>
  <si>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</si>
  <si>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</si>
  <si>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</si>
  <si>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</si>
  <si>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</si>
  <si>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</si>
  <si>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</si>
  <si>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</si>
  <si>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</si>
  <si>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</si>
  <si>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</si>
  <si>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</si>
  <si>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</si>
  <si>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</si>
  <si>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</si>
  <si>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</si>
  <si>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</si>
  <si>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</si>
  <si>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</si>
  <si>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</si>
  <si>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</si>
  <si>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</si>
  <si>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</si>
  <si>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</si>
  <si>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</si>
  <si>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</si>
  <si>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</si>
  <si>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</si>
  <si>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</si>
  <si>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</si>
  <si>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</si>
  <si>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</si>
  <si>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</si>
  <si>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</si>
  <si>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</si>
  <si>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</si>
  <si>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</si>
  <si>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</si>
  <si>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</si>
  <si>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</si>
  <si>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</si>
  <si>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</si>
  <si>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</si>
  <si>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</si>
  <si>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</si>
  <si>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</si>
  <si>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</si>
  <si>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</si>
  <si>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</si>
  <si>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</si>
  <si>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</si>
  <si>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</si>
  <si>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</si>
  <si>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</si>
  <si>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</si>
  <si>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</si>
  <si>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</si>
  <si>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</si>
  <si>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</si>
  <si>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</si>
  <si>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</si>
  <si>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</si>
  <si>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</si>
  <si>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</si>
  <si>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</si>
  <si>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</si>
  <si>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</si>
  <si>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</si>
  <si>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</si>
  <si>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</si>
  <si>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</si>
  <si>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</si>
  <si>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</si>
  <si>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</si>
  <si>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</si>
  <si>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</si>
  <si>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</si>
  <si>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</si>
  <si>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</si>
  <si>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</si>
  <si>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</si>
  <si>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</si>
  <si>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</si>
  <si>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</si>
  <si>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</si>
  <si>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</si>
  <si>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</si>
  <si>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</si>
  <si>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</si>
  <si>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</si>
  <si>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</si>
  <si>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</si>
  <si>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</si>
  <si>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</si>
  <si>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</si>
  <si>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</si>
  <si>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</si>
  <si>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</si>
  <si>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</si>
  <si>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</si>
  <si>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</si>
  <si>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</si>
  <si>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</si>
  <si>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</si>
  <si>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</si>
  <si>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</si>
  <si>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</si>
  <si>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</si>
  <si>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</si>
  <si>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</si>
  <si>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</si>
  <si>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</si>
  <si>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</si>
  <si>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</si>
  <si>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</si>
  <si>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</si>
  <si>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</si>
  <si>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</si>
  <si>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</si>
  <si>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</si>
  <si>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</si>
  <si>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</si>
  <si>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</si>
  <si>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</si>
  <si>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</si>
  <si>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</si>
  <si>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</si>
  <si>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</si>
  <si>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</si>
  <si>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</si>
  <si>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</si>
  <si>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</si>
  <si>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</si>
  <si>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</si>
  <si>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</si>
  <si>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</si>
  <si>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</si>
  <si>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</si>
  <si>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</si>
  <si>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</si>
  <si>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</si>
  <si>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</si>
  <si>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</si>
  <si>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</si>
  <si>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</si>
  <si>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</si>
  <si>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</si>
  <si>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</si>
  <si>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</si>
  <si>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</si>
  <si>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</si>
  <si>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</si>
  <si>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</si>
  <si>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</si>
  <si>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</si>
  <si>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</si>
  <si>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</si>
  <si>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</si>
  <si>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</si>
  <si>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</si>
  <si>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</si>
  <si>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</si>
  <si>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</si>
  <si>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</si>
  <si>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</si>
  <si>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</si>
  <si>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</si>
  <si>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</si>
  <si>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</si>
  <si>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</si>
  <si>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</si>
  <si>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</si>
  <si>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</si>
  <si>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</si>
  <si>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</si>
  <si>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</si>
  <si>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</si>
  <si>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</si>
  <si>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</si>
  <si>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</si>
  <si>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</si>
  <si>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</si>
  <si>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</si>
  <si>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</si>
  <si>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</si>
  <si>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</si>
  <si>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</si>
  <si>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</si>
  <si>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</si>
  <si>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</si>
  <si>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</si>
  <si>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</si>
  <si>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</si>
  <si>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</si>
  <si>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</si>
  <si>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</si>
  <si>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</si>
  <si>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</si>
  <si>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</si>
  <si>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</si>
  <si>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</si>
  <si>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</si>
  <si>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</si>
  <si>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</si>
  <si>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</si>
  <si>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</si>
  <si>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</si>
  <si>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</si>
  <si>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</si>
  <si>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</si>
  <si>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</si>
  <si>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</si>
  <si>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</si>
  <si>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</si>
  <si>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</si>
  <si>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</si>
  <si>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</si>
  <si>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</si>
  <si>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</si>
  <si>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</si>
  <si>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</si>
  <si>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</si>
  <si>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</si>
  <si>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</si>
  <si>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</si>
  <si>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</si>
  <si>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</si>
  <si>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</si>
  <si>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</si>
  <si>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</si>
  <si>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</si>
  <si>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</si>
  <si>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</si>
  <si>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</si>
  <si>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</si>
  <si>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</si>
  <si>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</si>
  <si>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</si>
  <si>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</si>
  <si>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</si>
  <si>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</si>
  <si>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</si>
  <si>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</si>
  <si>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</si>
  <si>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</si>
  <si>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</si>
  <si>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</si>
  <si>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</si>
  <si>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</si>
  <si>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</si>
  <si>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</si>
  <si>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</si>
  <si>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</si>
  <si>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</si>
  <si>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</si>
  <si>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</si>
  <si>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</si>
  <si>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</si>
  <si>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</si>
  <si>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</si>
  <si>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</si>
  <si>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</si>
  <si>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</si>
  <si>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</si>
  <si>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</si>
  <si>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</si>
  <si>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</si>
  <si>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</si>
  <si>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</si>
  <si>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</si>
  <si>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</si>
  <si>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</si>
  <si>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</si>
  <si>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</si>
  <si>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</si>
  <si>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</si>
  <si>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</si>
  <si>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</si>
  <si>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</si>
  <si>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</si>
  <si>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</si>
  <si>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</si>
  <si>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</si>
  <si>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</si>
  <si>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</si>
  <si>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</si>
  <si>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</si>
  <si>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</si>
  <si>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</si>
  <si>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</si>
  <si>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</si>
  <si>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</si>
  <si>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</si>
  <si>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</si>
  <si>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</si>
  <si>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</si>
  <si>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</si>
  <si>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</si>
  <si>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</si>
  <si>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</si>
  <si>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</si>
  <si>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</si>
  <si>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</si>
  <si>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</si>
  <si>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</si>
  <si>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</si>
  <si>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</si>
  <si>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</si>
  <si>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</si>
  <si>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</si>
  <si>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</si>
  <si>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</si>
  <si>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</si>
  <si>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</si>
  <si>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</si>
  <si>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</si>
  <si>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</si>
  <si>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</si>
  <si>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</si>
  <si>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</si>
  <si>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</si>
  <si>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</si>
  <si>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</si>
  <si>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</si>
  <si>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</si>
  <si>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</si>
  <si>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</si>
  <si>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</si>
  <si>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</si>
  <si>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</si>
  <si>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</si>
  <si>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</si>
  <si>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</si>
  <si>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</si>
  <si>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</si>
  <si>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</si>
  <si>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</si>
  <si>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</si>
  <si>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</si>
  <si>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</si>
  <si>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</si>
  <si>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</si>
  <si>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</si>
  <si>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</si>
  <si>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</si>
  <si>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</si>
  <si>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</si>
  <si>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</si>
  <si>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</si>
  <si>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</si>
  <si>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</si>
  <si>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</si>
  <si>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</si>
  <si>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</si>
  <si>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</si>
  <si>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</si>
  <si>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</si>
  <si>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</si>
  <si>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</si>
  <si>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</si>
  <si>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</si>
  <si>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</si>
  <si>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</si>
  <si>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</si>
  <si>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</si>
  <si>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</si>
  <si>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</si>
  <si>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</si>
  <si>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</si>
  <si>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</si>
  <si>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</si>
  <si>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</si>
  <si>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</si>
  <si>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</si>
  <si>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</si>
  <si>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</si>
  <si>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</si>
  <si>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</si>
  <si>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</si>
  <si>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</si>
  <si>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</si>
  <si>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</si>
  <si>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</si>
  <si>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</si>
  <si>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</si>
  <si>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</si>
  <si>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</si>
  <si>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</si>
  <si>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</si>
  <si>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</si>
  <si>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</si>
  <si>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</si>
  <si>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</si>
  <si>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</si>
  <si>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</si>
  <si>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</si>
  <si>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</si>
  <si>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</si>
  <si>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</si>
  <si>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</si>
  <si>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</si>
  <si>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</si>
  <si>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</si>
  <si>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</si>
  <si>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</si>
  <si>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</si>
  <si>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</si>
  <si>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</si>
  <si>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</si>
  <si>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</si>
  <si>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</si>
  <si>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</si>
  <si>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</si>
  <si>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</si>
  <si>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</si>
  <si>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</si>
  <si>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</si>
  <si>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</si>
  <si>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</si>
  <si>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</si>
  <si>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</si>
  <si>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</si>
  <si>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</si>
  <si>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</si>
  <si>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</si>
  <si>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</si>
  <si>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</si>
  <si>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</si>
  <si>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</si>
  <si>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</si>
  <si>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</si>
  <si>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</si>
  <si>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</si>
  <si>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</si>
  <si>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</si>
  <si>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</si>
  <si>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</si>
  <si>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</si>
  <si>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</si>
  <si>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</si>
  <si>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</si>
  <si>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</si>
  <si>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</si>
  <si>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</si>
  <si>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</si>
  <si>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</si>
  <si>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</si>
  <si>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</si>
  <si>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</si>
  <si>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</si>
  <si>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</si>
  <si>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</si>
  <si>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</si>
  <si>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</si>
  <si>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</si>
  <si>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</si>
  <si>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</si>
  <si>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</si>
  <si>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</si>
  <si>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</si>
  <si>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</si>
  <si>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</si>
  <si>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</si>
  <si>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</si>
  <si>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</si>
  <si>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</si>
  <si>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</si>
  <si>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</si>
  <si>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</si>
  <si>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</si>
  <si>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</si>
  <si>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</si>
  <si>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</si>
  <si>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</si>
  <si>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</si>
  <si>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</si>
  <si>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</si>
  <si>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</si>
  <si>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</si>
  <si>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</si>
  <si>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</si>
  <si>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</si>
  <si>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</si>
  <si>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</si>
  <si>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</si>
  <si>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</si>
  <si>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</si>
  <si>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</si>
  <si>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</si>
  <si>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</si>
  <si>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</si>
  <si>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</si>
  <si>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</si>
  <si>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</si>
  <si>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</si>
  <si>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</si>
  <si>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</si>
  <si>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</si>
  <si>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</si>
  <si>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</si>
  <si>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</si>
  <si>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</si>
  <si>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</si>
  <si>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</si>
  <si>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</si>
  <si>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</si>
  <si>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</si>
  <si>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</si>
  <si>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</si>
  <si>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</si>
  <si>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</si>
  <si>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</si>
  <si>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</si>
  <si>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</si>
  <si>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</si>
  <si>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</si>
  <si>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</si>
  <si>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</si>
  <si>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</si>
  <si>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</si>
  <si>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</si>
  <si>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</si>
  <si>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</si>
  <si>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</si>
  <si>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</si>
  <si>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</si>
  <si>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</si>
  <si>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</si>
  <si>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</si>
  <si>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</si>
  <si>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</si>
  <si>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</si>
  <si>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</si>
  <si>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</si>
  <si>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</si>
  <si>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</si>
  <si>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</si>
  <si>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</si>
  <si>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</si>
  <si>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</si>
  <si>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</si>
  <si>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</si>
  <si>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</si>
  <si>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</si>
  <si>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</si>
  <si>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</si>
  <si>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</si>
  <si>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</si>
  <si>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</si>
  <si>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</si>
  <si>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</si>
  <si>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</si>
  <si>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</si>
  <si>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</si>
  <si>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</si>
  <si>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</si>
  <si>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</si>
  <si>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</si>
  <si>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</si>
  <si>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</si>
  <si>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</si>
  <si>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</si>
  <si>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</si>
  <si>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</si>
  <si>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</si>
  <si>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</si>
  <si>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</si>
  <si>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</si>
  <si>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</si>
  <si>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</si>
  <si>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</si>
  <si>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</si>
  <si>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</si>
  <si>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</si>
  <si>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</si>
  <si>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</si>
  <si>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</si>
  <si>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</si>
  <si>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</si>
  <si>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</si>
  <si>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</si>
  <si>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</si>
  <si>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</si>
  <si>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</si>
  <si>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</si>
  <si>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</si>
  <si>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</si>
  <si>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</si>
  <si>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</si>
  <si>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</si>
  <si>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</si>
  <si>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</si>
  <si>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</si>
  <si>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</si>
  <si>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</si>
  <si>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</si>
  <si>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</si>
  <si>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</si>
  <si>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</si>
  <si>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</si>
  <si>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</si>
  <si>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</si>
  <si>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</si>
  <si>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</si>
  <si>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</si>
  <si>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</si>
  <si>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</si>
  <si>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</si>
  <si>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</si>
  <si>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</si>
  <si>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</si>
  <si>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</si>
  <si>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</si>
  <si>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</si>
  <si>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</si>
  <si>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</si>
  <si>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</si>
  <si>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</si>
  <si>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</si>
  <si>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</si>
  <si>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</si>
  <si>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</si>
  <si>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</si>
  <si>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</si>
  <si>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</si>
  <si>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</si>
  <si>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</si>
  <si>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</si>
  <si>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</si>
  <si>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</si>
  <si>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</si>
  <si>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</si>
  <si>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</si>
  <si>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</si>
  <si>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</si>
  <si>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</si>
  <si>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</si>
  <si>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</si>
  <si>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</si>
  <si>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</si>
  <si>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</si>
  <si>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</si>
  <si>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</si>
  <si>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</si>
  <si>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</si>
  <si>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</si>
  <si>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</si>
  <si>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</si>
  <si>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</si>
  <si>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</si>
  <si>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</si>
  <si>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</si>
  <si>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</si>
  <si>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</si>
  <si>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</si>
  <si>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</si>
  <si>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</si>
  <si>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</si>
  <si>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</si>
  <si>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</si>
  <si>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</si>
  <si>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</si>
  <si>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</si>
  <si>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</si>
  <si>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</si>
  <si>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</si>
  <si>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</si>
  <si>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</si>
  <si>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</si>
  <si>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</si>
  <si>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</si>
  <si>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</si>
  <si>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</si>
  <si>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</si>
  <si>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</si>
  <si>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</si>
  <si>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</si>
  <si>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</si>
  <si>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</si>
  <si>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</si>
  <si>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</si>
  <si>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</si>
  <si>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</si>
  <si>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</si>
  <si>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</si>
  <si>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</si>
  <si>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</si>
  <si>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</si>
  <si>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</si>
  <si>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</si>
  <si>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</si>
  <si>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</si>
  <si>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</si>
  <si>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</si>
  <si>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</si>
  <si>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</si>
  <si>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</si>
  <si>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</si>
  <si>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</si>
  <si>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</si>
  <si>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</si>
  <si>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</si>
  <si>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</si>
  <si>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</si>
  <si>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</si>
  <si>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</si>
  <si>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</si>
  <si>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</si>
  <si>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</si>
  <si>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</si>
  <si>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</si>
  <si>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</si>
  <si>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</si>
  <si>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</si>
  <si>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</si>
  <si>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</si>
  <si>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</si>
  <si>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</si>
  <si>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</si>
  <si>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</si>
  <si>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</si>
  <si>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</si>
  <si>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</si>
  <si>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</si>
  <si>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</si>
  <si>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</si>
  <si>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</si>
  <si>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</si>
  <si>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</si>
  <si>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</si>
  <si>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</si>
  <si>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</si>
  <si>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</si>
  <si>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</si>
  <si>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</si>
  <si>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</si>
  <si>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</si>
  <si>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</si>
  <si>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</si>
  <si>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</si>
  <si>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</si>
  <si>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</si>
  <si>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</si>
  <si>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</si>
  <si>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</si>
  <si>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</si>
  <si>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</si>
  <si>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</si>
  <si>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</si>
  <si>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</si>
  <si>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</si>
  <si>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</si>
  <si>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</si>
  <si>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</si>
  <si>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</si>
  <si>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</si>
  <si>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</si>
  <si>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</si>
  <si>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</si>
  <si>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</si>
  <si>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</si>
  <si>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</si>
  <si>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</si>
  <si>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</si>
  <si>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</si>
  <si>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</si>
  <si>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</si>
  <si>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</si>
  <si>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</si>
  <si>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</si>
  <si>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</si>
  <si>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</si>
  <si>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</si>
  <si>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</si>
  <si>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</si>
  <si>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</si>
  <si>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</si>
  <si>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</si>
  <si>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</si>
  <si>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</si>
  <si>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</si>
  <si>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</si>
  <si>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</si>
  <si>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</si>
  <si>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</si>
  <si>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</si>
  <si>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</si>
  <si>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</si>
  <si>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</si>
  <si>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</si>
  <si>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</si>
  <si>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</si>
  <si>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</si>
  <si>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</si>
  <si>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</si>
  <si>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</si>
  <si>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</si>
  <si>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</si>
  <si>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</si>
  <si>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</si>
  <si>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</si>
  <si>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</si>
  <si>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</si>
  <si>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</si>
  <si>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</si>
  <si>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</si>
  <si>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</si>
  <si>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</si>
  <si>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</si>
  <si>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</si>
  <si>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</si>
  <si>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</si>
  <si>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</si>
  <si>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</si>
  <si>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</si>
  <si>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</si>
  <si>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</si>
  <si>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</si>
  <si>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</si>
  <si>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</si>
  <si>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</si>
  <si>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</si>
  <si>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</si>
  <si>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</si>
  <si>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</si>
  <si>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</si>
  <si>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</si>
  <si>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</si>
  <si>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</si>
  <si>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</si>
  <si>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</si>
  <si>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</si>
  <si>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</si>
  <si>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</si>
  <si>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</si>
  <si>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</si>
  <si>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</si>
  <si>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</si>
  <si>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</si>
  <si>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</si>
  <si>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</si>
  <si>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</si>
  <si>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</si>
  <si>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</si>
  <si>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</si>
  <si>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</si>
  <si>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</si>
  <si>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</si>
  <si>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</si>
  <si>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</si>
  <si>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</si>
  <si>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</si>
  <si>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</si>
  <si>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</si>
  <si>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</si>
  <si>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</si>
  <si>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</si>
  <si>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</si>
  <si>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</si>
  <si>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</si>
  <si>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</si>
  <si>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</si>
  <si>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</si>
  <si>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</si>
  <si>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</si>
  <si>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</si>
  <si>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</si>
  <si>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</si>
  <si>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</si>
  <si>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</si>
  <si>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</si>
  <si>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</si>
  <si>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</si>
  <si>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</si>
  <si>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</si>
  <si>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</si>
  <si>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</si>
  <si>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</si>
  <si>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</si>
  <si>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</si>
  <si>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</si>
  <si>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</si>
  <si>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</si>
  <si>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</si>
  <si>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</si>
  <si>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</si>
  <si>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</si>
  <si>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</si>
  <si>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</si>
  <si>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</si>
  <si>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</si>
  <si>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</si>
  <si>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</si>
  <si>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</si>
  <si>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</si>
  <si>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</si>
  <si>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</si>
  <si>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</si>
  <si>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</si>
  <si>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</si>
  <si>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</si>
  <si>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</si>
  <si>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</si>
  <si>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</si>
  <si>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</si>
  <si>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</si>
  <si>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</si>
  <si>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</si>
  <si>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</si>
  <si>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</si>
  <si>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</si>
  <si>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</si>
  <si>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</si>
  <si>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</si>
  <si>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</si>
  <si>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</si>
  <si>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</si>
  <si>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</si>
  <si>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</si>
  <si>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</si>
  <si>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</si>
  <si>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</si>
  <si>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</si>
  <si>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</si>
  <si>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</si>
  <si>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</si>
  <si>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</si>
  <si>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</si>
  <si>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</si>
  <si>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</si>
  <si>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</si>
  <si>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</si>
  <si>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</si>
  <si>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</si>
  <si>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</si>
  <si>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</si>
  <si>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</si>
  <si>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</si>
  <si>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</si>
  <si>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</si>
  <si>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</si>
  <si>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</si>
  <si>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</si>
  <si>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</si>
  <si>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</si>
  <si>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</si>
  <si>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</si>
  <si>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</si>
  <si>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</si>
  <si>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</si>
  <si>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</si>
  <si>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</si>
  <si>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</si>
  <si>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</si>
  <si>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</si>
  <si>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</si>
  <si>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</si>
  <si>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</si>
  <si>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</si>
  <si>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</si>
  <si>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</si>
  <si>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</si>
  <si>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</si>
  <si>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</si>
  <si>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</si>
  <si>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</si>
  <si>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</si>
  <si>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</si>
  <si>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</si>
  <si>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</si>
  <si>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</si>
  <si>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</si>
  <si>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</si>
  <si>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</si>
  <si>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</si>
  <si>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</si>
  <si>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</si>
  <si>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</si>
  <si>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</si>
  <si>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</si>
  <si>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</si>
  <si>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</si>
  <si>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</si>
  <si>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</si>
  <si>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</si>
  <si>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</si>
  <si>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</si>
  <si>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</si>
  <si>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</si>
  <si>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</si>
  <si>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</si>
  <si>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</si>
  <si>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</si>
  <si>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</si>
  <si>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</si>
  <si>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</si>
  <si>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</si>
  <si>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</si>
  <si>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</si>
  <si>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</si>
  <si>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</si>
  <si>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</si>
  <si>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</si>
  <si>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</si>
  <si>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</si>
  <si>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</si>
  <si>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</si>
  <si>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</si>
  <si>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</si>
  <si>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</si>
  <si>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</si>
  <si>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</si>
  <si>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</si>
  <si>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</si>
  <si>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</si>
  <si>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</si>
  <si>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</si>
  <si>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</si>
  <si>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</si>
  <si>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</si>
  <si>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</si>
  <si>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</si>
  <si>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</si>
  <si>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</si>
  <si>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</si>
  <si>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</si>
  <si>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</si>
  <si>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</si>
  <si>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</si>
  <si>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</si>
  <si>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</si>
  <si>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</si>
  <si>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</si>
  <si>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</si>
  <si>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</si>
  <si>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</si>
  <si>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</si>
  <si>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</si>
  <si>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</si>
  <si>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</si>
  <si>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</si>
  <si>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</si>
  <si>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</si>
  <si>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</si>
  <si>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</si>
  <si>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</si>
  <si>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</si>
  <si>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</si>
  <si>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</si>
  <si>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</si>
  <si>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</si>
  <si>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</si>
  <si>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</si>
  <si>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</si>
  <si>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</si>
  <si>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</si>
  <si>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</si>
  <si>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</si>
  <si>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</si>
  <si>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</si>
  <si>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</si>
  <si>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</si>
  <si>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</si>
  <si>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</si>
  <si>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</si>
  <si>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</si>
  <si>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</si>
  <si>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</si>
  <si>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</si>
  <si>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</si>
  <si>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</si>
  <si>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</si>
  <si>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</si>
  <si>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</si>
  <si>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</si>
  <si>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</si>
  <si>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</si>
  <si>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</si>
  <si>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</si>
  <si>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</si>
  <si>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</si>
  <si>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</si>
  <si>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</si>
  <si>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</si>
  <si>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</si>
  <si>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</si>
  <si>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</si>
  <si>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</si>
  <si>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</si>
  <si>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</si>
  <si>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</si>
  <si>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</si>
  <si>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</si>
  <si>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</si>
  <si>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</si>
  <si>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</si>
  <si>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</si>
  <si>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</si>
  <si>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</si>
  <si>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</si>
  <si>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</si>
  <si>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</si>
  <si>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</si>
  <si>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</si>
  <si>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</si>
  <si>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</si>
  <si>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</si>
  <si>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</si>
  <si>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</si>
  <si>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</si>
  <si>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</si>
  <si>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</si>
  <si>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</si>
  <si>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</si>
  <si>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</si>
  <si>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</si>
  <si>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</si>
  <si>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</si>
  <si>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</si>
  <si>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</si>
  <si>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</si>
  <si>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</si>
  <si>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</si>
  <si>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</si>
  <si>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</si>
  <si>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</si>
  <si>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</si>
  <si>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</si>
  <si>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</si>
  <si>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</si>
  <si>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</si>
  <si>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</si>
  <si>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</si>
  <si>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</si>
  <si>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</si>
  <si>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</si>
  <si>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</si>
  <si>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</si>
  <si>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</si>
  <si>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</si>
  <si>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</si>
  <si>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</si>
  <si>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</si>
  <si>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</si>
  <si>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</si>
  <si>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</si>
  <si>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</si>
  <si>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</si>
  <si>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</si>
  <si>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</si>
  <si>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</si>
  <si>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</si>
  <si>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</si>
  <si>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</si>
  <si>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</si>
  <si>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</si>
  <si>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</si>
  <si>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</si>
  <si>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</si>
  <si>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</si>
  <si>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</si>
  <si>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</si>
  <si>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</si>
  <si>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</si>
  <si>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</si>
  <si>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</si>
  <si>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</si>
  <si>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</si>
  <si>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</si>
  <si>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</si>
  <si>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</si>
  <si>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</si>
  <si>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</si>
  <si>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</si>
  <si>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</si>
  <si>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</si>
  <si>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</si>
  <si>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</si>
  <si>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</si>
  <si>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</si>
  <si>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</si>
  <si>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</si>
  <si>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</si>
  <si>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</si>
  <si>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</si>
  <si>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</si>
  <si>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</si>
  <si>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</si>
  <si>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</si>
  <si>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</si>
  <si>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</si>
  <si>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</si>
  <si>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</si>
  <si>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</si>
  <si>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</si>
  <si>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</si>
  <si>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</si>
  <si>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</si>
  <si>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</si>
  <si>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</si>
  <si>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</si>
  <si>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</si>
  <si>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</si>
  <si>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</si>
  <si>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</si>
  <si>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</si>
  <si>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</si>
  <si>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</si>
  <si>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</si>
  <si>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</si>
  <si>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</si>
  <si>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</si>
  <si>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</si>
  <si>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</si>
  <si>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</si>
  <si>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</si>
  <si>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</si>
  <si>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</si>
  <si>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</si>
  <si>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</si>
  <si>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</si>
  <si>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</si>
  <si>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</si>
  <si>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</si>
  <si>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</si>
  <si>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</si>
  <si>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</si>
  <si>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</si>
  <si>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</si>
  <si>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</si>
  <si>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</si>
  <si>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</si>
  <si>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</si>
  <si>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</si>
  <si>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</si>
  <si>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</si>
  <si>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</si>
  <si>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</si>
  <si>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</si>
  <si>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</si>
  <si>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</si>
  <si>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</si>
  <si>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</si>
  <si>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</si>
  <si>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</si>
  <si>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</si>
  <si>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</si>
  <si>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</si>
  <si>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</si>
  <si>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</si>
  <si>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</si>
  <si>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</si>
  <si>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</si>
  <si>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</si>
  <si>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</si>
  <si>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</si>
  <si>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</si>
  <si>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</si>
  <si>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</si>
  <si>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</si>
  <si>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</si>
  <si>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</si>
  <si>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</si>
  <si>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</si>
  <si>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</si>
  <si>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</si>
  <si>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</si>
  <si>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</si>
  <si>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</si>
  <si>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</si>
  <si>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</si>
  <si>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</si>
  <si>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</si>
  <si>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</si>
  <si>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</si>
  <si>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</si>
  <si>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</si>
  <si>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</si>
  <si>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</si>
  <si>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</si>
  <si>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</si>
  <si>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</si>
  <si>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</si>
  <si>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</si>
  <si>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</si>
  <si>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</si>
  <si>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</si>
  <si>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</si>
  <si>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</si>
  <si>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</si>
  <si>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</si>
  <si>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</si>
  <si>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</si>
  <si>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</si>
  <si>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</si>
  <si>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</si>
  <si>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</si>
  <si>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</si>
  <si>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</si>
  <si>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</si>
  <si>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</si>
  <si>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</si>
  <si>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</si>
  <si>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</si>
  <si>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</si>
  <si>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</si>
  <si>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</si>
  <si>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</si>
  <si>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</si>
  <si>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</si>
  <si>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</si>
  <si>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</si>
  <si>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</si>
  <si>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</si>
  <si>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</si>
  <si>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</si>
  <si>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</si>
  <si>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</si>
  <si>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</si>
  <si>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</si>
  <si>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</si>
  <si>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</si>
  <si>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</si>
  <si>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</si>
  <si>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</si>
  <si>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</si>
  <si>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</si>
  <si>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</si>
  <si>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</si>
  <si>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</si>
  <si>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</si>
  <si>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</si>
  <si>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</si>
  <si>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</si>
  <si>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</si>
  <si>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</si>
  <si>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</si>
  <si>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</si>
  <si>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</si>
  <si>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</si>
  <si>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</si>
  <si>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</si>
  <si>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</si>
  <si>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</si>
  <si>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</si>
  <si>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</si>
  <si>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</si>
  <si>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</si>
  <si>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</si>
  <si>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</si>
  <si>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</si>
  <si>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</si>
  <si>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</si>
  <si>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</si>
  <si>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</si>
  <si>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</si>
  <si>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</si>
  <si>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</si>
  <si>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</si>
  <si>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</si>
  <si>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</si>
  <si>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</si>
  <si>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</si>
  <si>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</si>
  <si>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</si>
  <si>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</si>
  <si>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</si>
  <si>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</si>
  <si>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</si>
  <si>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</si>
  <si>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</si>
  <si>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</si>
  <si>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</si>
  <si>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</si>
  <si>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</si>
  <si>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</si>
  <si>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</si>
  <si>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</si>
  <si>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</si>
  <si>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</si>
  <si>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</si>
  <si>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</si>
  <si>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</si>
  <si>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</si>
  <si>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</si>
  <si>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</si>
  <si>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</si>
  <si>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</si>
  <si>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</si>
  <si>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</si>
  <si>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</si>
  <si>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</si>
  <si>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</si>
  <si>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</si>
  <si>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</si>
  <si>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</si>
  <si>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</si>
  <si>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</si>
  <si>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</si>
  <si>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</si>
  <si>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</si>
  <si>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</si>
  <si>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</si>
  <si>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</si>
  <si>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</si>
  <si>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</si>
  <si>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</si>
  <si>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</si>
  <si>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</si>
  <si>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</si>
  <si>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</si>
  <si>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</si>
  <si>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</si>
  <si>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</si>
  <si>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</si>
  <si>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</si>
  <si>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</si>
  <si>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</si>
  <si>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</si>
  <si>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</si>
  <si>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</si>
  <si>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</si>
  <si>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</si>
  <si>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</si>
  <si>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</si>
  <si>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</si>
  <si>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</si>
  <si>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</si>
  <si>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</si>
  <si>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</si>
  <si>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</si>
  <si>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</si>
  <si>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</si>
  <si>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</si>
  <si>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</si>
  <si>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</si>
  <si>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</si>
  <si>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</si>
  <si>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</si>
  <si>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</si>
  <si>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</si>
  <si>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</si>
  <si>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</si>
  <si>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</si>
  <si>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</si>
  <si>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</si>
  <si>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</si>
  <si>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</si>
  <si>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</si>
  <si>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</si>
  <si>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</si>
  <si>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</si>
  <si>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</si>
  <si>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</si>
  <si>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</si>
  <si>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</si>
  <si>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</si>
  <si>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</si>
  <si>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</si>
  <si>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</si>
  <si>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</si>
  <si>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</si>
  <si>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</si>
  <si>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</si>
  <si>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</si>
  <si>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</si>
  <si>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</si>
  <si>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</si>
  <si>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</si>
  <si>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</si>
  <si>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</si>
  <si>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</si>
  <si>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</si>
  <si>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</si>
  <si>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</si>
  <si>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</si>
  <si>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</si>
  <si>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</si>
  <si>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</si>
  <si>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</si>
  <si>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</si>
  <si>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</si>
  <si>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</si>
  <si>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</si>
  <si>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</si>
  <si>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</si>
  <si>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</si>
  <si>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</si>
  <si>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</si>
  <si>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</si>
  <si>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</si>
  <si>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</si>
  <si>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</si>
  <si>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</si>
  <si>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</si>
  <si>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</si>
  <si>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</si>
  <si>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</si>
  <si>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</si>
  <si>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</si>
  <si>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</si>
  <si>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</si>
  <si>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</si>
  <si>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</si>
  <si>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</si>
  <si>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</si>
  <si>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</si>
  <si>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</si>
  <si>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</si>
  <si>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</si>
  <si>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</si>
  <si>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</si>
  <si>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</si>
  <si>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</si>
  <si>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</si>
  <si>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</si>
  <si>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</si>
  <si>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</si>
  <si>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</si>
  <si>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</si>
  <si>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</si>
  <si>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</si>
  <si>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</si>
  <si>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</si>
  <si>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</si>
  <si>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</si>
  <si>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</si>
  <si>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</si>
  <si>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</si>
  <si>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</si>
  <si>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</si>
  <si>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</si>
  <si>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</si>
  <si>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</si>
  <si>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</si>
  <si>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</si>
  <si>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</si>
  <si>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</si>
  <si>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</si>
  <si>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</si>
  <si>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</si>
  <si>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</si>
  <si>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</si>
  <si>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</si>
  <si>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</si>
  <si>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</si>
  <si>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</si>
  <si>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</si>
  <si>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</si>
  <si>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</si>
  <si>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</si>
  <si>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</si>
  <si>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</si>
  <si>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</si>
  <si>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</si>
  <si>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</si>
  <si>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</si>
  <si>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</si>
  <si>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</si>
  <si>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</si>
  <si>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</si>
  <si>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</si>
  <si>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</si>
  <si>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</si>
  <si>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</si>
  <si>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</si>
  <si>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</si>
  <si>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</si>
  <si>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</si>
  <si>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</si>
  <si>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</si>
  <si>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</si>
  <si>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</si>
  <si>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</si>
  <si>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</si>
  <si>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</si>
  <si>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</si>
  <si>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</si>
  <si>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</si>
  <si>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</si>
  <si>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</si>
  <si>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</si>
  <si>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</si>
  <si>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</si>
  <si>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</si>
  <si>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</si>
  <si>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</si>
  <si>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</si>
  <si>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</si>
  <si>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</si>
  <si>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</si>
  <si>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</si>
  <si>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</si>
  <si>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</si>
  <si>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</si>
  <si>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</si>
  <si>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</si>
  <si>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</si>
  <si>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</si>
  <si>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</si>
  <si>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</si>
  <si>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</si>
  <si>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</si>
  <si>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</si>
  <si>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</si>
  <si>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</si>
  <si>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</si>
  <si>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</si>
  <si>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</si>
  <si>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</si>
  <si>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</si>
  <si>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</si>
  <si>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</si>
  <si>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</si>
  <si>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</si>
  <si>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</si>
  <si>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</si>
  <si>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</si>
  <si>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</si>
  <si>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</si>
  <si>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</si>
  <si>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</si>
  <si>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</si>
  <si>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</si>
  <si>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</si>
  <si>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</si>
  <si>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</si>
  <si>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</si>
  <si>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</si>
  <si>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</si>
  <si>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</si>
  <si>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</si>
  <si>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</si>
  <si>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</si>
  <si>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</si>
  <si>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</si>
  <si>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</si>
  <si>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</si>
  <si>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</si>
  <si>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</si>
  <si>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</si>
  <si>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</si>
  <si>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</si>
  <si>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</si>
  <si>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</si>
  <si>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</si>
  <si>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</si>
  <si>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</si>
  <si>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</si>
  <si>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</si>
  <si>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</si>
  <si>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</si>
  <si>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</si>
  <si>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</si>
  <si>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</si>
  <si>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</si>
  <si>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</si>
  <si>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</si>
  <si>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</si>
  <si>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</si>
  <si>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</si>
  <si>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</si>
  <si>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</si>
  <si>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</si>
  <si>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</si>
  <si>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</si>
  <si>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</si>
  <si>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</si>
  <si>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</si>
  <si>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</si>
  <si>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</si>
  <si>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</si>
  <si>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</si>
  <si>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</si>
  <si>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</si>
  <si>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</si>
  <si>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</si>
  <si>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</si>
  <si>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</si>
  <si>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</si>
  <si>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</si>
  <si>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</si>
  <si>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</si>
  <si>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</si>
  <si>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</si>
  <si>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</si>
  <si>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</si>
  <si>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</si>
  <si>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</si>
  <si>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</si>
  <si>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</si>
  <si>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</si>
  <si>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</si>
  <si>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</si>
  <si>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</si>
  <si>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</si>
  <si>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</si>
  <si>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</si>
  <si>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</si>
  <si>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</si>
  <si>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</si>
  <si>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</si>
  <si>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</si>
  <si>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</si>
  <si>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</si>
  <si>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</si>
  <si>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</si>
  <si>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</si>
  <si>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</si>
  <si>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</si>
  <si>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</si>
  <si>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</si>
  <si>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</si>
  <si>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</si>
  <si>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</si>
  <si>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</si>
  <si>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</si>
  <si>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</si>
  <si>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</si>
  <si>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</si>
  <si>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</si>
  <si>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</si>
  <si>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</si>
  <si>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</si>
  <si>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</si>
  <si>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</si>
  <si>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</si>
  <si>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</si>
  <si>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</si>
  <si>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</si>
  <si>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</si>
  <si>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</si>
  <si>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</si>
  <si>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</si>
  <si>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</si>
  <si>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</si>
  <si>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</si>
  <si>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</si>
  <si>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</si>
  <si>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</si>
  <si>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</si>
  <si>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</si>
  <si>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</si>
  <si>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</si>
  <si>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</si>
  <si>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</si>
  <si>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</si>
  <si>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</si>
  <si>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</si>
  <si>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</si>
  <si>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</si>
  <si>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</si>
  <si>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</si>
  <si>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</si>
  <si>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</si>
  <si>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</si>
  <si>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</si>
  <si>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</si>
  <si>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</si>
  <si>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</si>
  <si>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</si>
  <si>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</si>
  <si>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</si>
  <si>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</si>
  <si>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</si>
  <si>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</si>
  <si>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</si>
  <si>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</si>
  <si>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</si>
  <si>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</si>
  <si>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</si>
  <si>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</si>
  <si>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</si>
  <si>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</si>
  <si>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</si>
  <si>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</si>
  <si>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</si>
  <si>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</si>
  <si>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</si>
  <si>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</si>
  <si>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</si>
  <si>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</si>
  <si>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</si>
  <si>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</si>
  <si>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</si>
  <si>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</si>
  <si>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</si>
  <si>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</si>
  <si>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</si>
  <si>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</si>
  <si>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</si>
  <si>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</si>
  <si>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</si>
  <si>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</si>
  <si>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</si>
  <si>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</si>
  <si>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</si>
  <si>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</si>
  <si>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</si>
  <si>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</si>
  <si>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</si>
  <si>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</si>
  <si>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</si>
  <si>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</si>
  <si>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</si>
  <si>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</si>
  <si>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</si>
  <si>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</si>
  <si>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</si>
  <si>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</si>
  <si>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</si>
  <si>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</si>
  <si>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</si>
  <si>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</si>
  <si>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</si>
  <si>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</si>
  <si>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</si>
  <si>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</si>
  <si>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</si>
  <si>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</si>
  <si>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</si>
  <si>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</si>
  <si>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</si>
  <si>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</si>
  <si>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</si>
  <si>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</si>
  <si>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</si>
  <si>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</si>
  <si>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</si>
  <si>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</si>
  <si>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</si>
  <si>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</si>
  <si>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</si>
  <si>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</si>
  <si>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</si>
  <si>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</si>
  <si>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</si>
  <si>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</si>
  <si>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</si>
  <si>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</si>
  <si>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</si>
  <si>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</si>
  <si>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</si>
  <si>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</si>
  <si>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</si>
  <si>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</si>
  <si>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</si>
  <si>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</si>
  <si>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</si>
  <si>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</si>
  <si>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</si>
  <si>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</si>
  <si>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</si>
  <si>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</si>
  <si>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</si>
  <si>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</si>
  <si>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</si>
  <si>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</si>
  <si>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</si>
  <si>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</si>
  <si>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</si>
  <si>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</si>
  <si>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</si>
  <si>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</si>
  <si>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</si>
  <si>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</si>
  <si>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</si>
  <si>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</si>
  <si>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</si>
  <si>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</si>
  <si>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</si>
  <si>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</si>
  <si>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</si>
  <si>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</si>
  <si>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</si>
  <si>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</si>
  <si>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</si>
  <si>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</si>
  <si>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</si>
  <si>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</si>
  <si>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</si>
  <si>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</si>
  <si>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</si>
  <si>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</si>
  <si>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</si>
  <si>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</si>
  <si>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</si>
  <si>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</si>
  <si>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</si>
  <si>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</si>
  <si>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</si>
  <si>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</si>
  <si>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</si>
  <si>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</si>
  <si>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</si>
  <si>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</si>
  <si>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</si>
  <si>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</si>
  <si>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</si>
  <si>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</si>
  <si>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</si>
  <si>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</si>
  <si>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</si>
  <si>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</si>
  <si>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</si>
  <si>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</si>
  <si>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</si>
  <si>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</si>
  <si>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</si>
  <si>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</si>
  <si>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</si>
  <si>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</si>
  <si>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</si>
  <si>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</si>
  <si>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</si>
  <si>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</si>
  <si>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</si>
  <si>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</si>
  <si>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</si>
  <si>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</si>
  <si>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</si>
  <si>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</si>
  <si>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</si>
  <si>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</si>
  <si>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</si>
  <si>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</si>
  <si>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</si>
  <si>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</si>
  <si>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</si>
  <si>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</si>
  <si>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</si>
  <si>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</si>
  <si>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</si>
  <si>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</si>
  <si>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</si>
  <si>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</si>
  <si>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</si>
  <si>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</si>
  <si>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</si>
  <si>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</si>
  <si>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</si>
  <si>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</si>
  <si>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</si>
  <si>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</si>
  <si>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</si>
  <si>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</si>
  <si>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</si>
  <si>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</si>
  <si>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</si>
  <si>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</si>
  <si>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</si>
  <si>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</si>
  <si>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</si>
  <si>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</si>
  <si>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</si>
  <si>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</si>
  <si>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</si>
  <si>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</si>
  <si>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</si>
  <si>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</si>
  <si>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</si>
  <si>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</si>
  <si>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</si>
  <si>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</si>
  <si>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</si>
  <si>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</si>
  <si>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</si>
  <si>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</si>
  <si>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</si>
  <si>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</si>
  <si>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</si>
  <si>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</si>
  <si>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</si>
  <si>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</si>
  <si>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</si>
  <si>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</si>
  <si>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</si>
  <si>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</si>
  <si>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</si>
  <si>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</si>
  <si>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</si>
  <si>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</si>
  <si>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</si>
  <si>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</si>
  <si>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</si>
  <si>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</si>
  <si>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</si>
  <si>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</si>
  <si>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</si>
  <si>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</si>
  <si>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</si>
  <si>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</si>
  <si>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</si>
  <si>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</si>
  <si>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</si>
  <si>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</si>
  <si>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</si>
  <si>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</si>
  <si>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</si>
  <si>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</si>
  <si>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</si>
  <si>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</si>
  <si>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</si>
  <si>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</si>
  <si>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</si>
  <si>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</si>
  <si>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</si>
  <si>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</si>
  <si>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</si>
  <si>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</si>
  <si>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</si>
  <si>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</si>
  <si>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</si>
  <si>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</si>
  <si>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</si>
  <si>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</si>
  <si>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</si>
  <si>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</si>
  <si>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</si>
  <si>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</si>
  <si>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</si>
  <si>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</si>
  <si>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</si>
  <si>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</si>
  <si>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</si>
  <si>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</si>
  <si>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</si>
  <si>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</si>
  <si>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</si>
  <si>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</si>
  <si>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</si>
  <si>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</si>
  <si>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</si>
  <si>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</si>
  <si>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</si>
  <si>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</si>
  <si>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</si>
  <si>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</si>
  <si>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</si>
  <si>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</si>
  <si>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</si>
  <si>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</si>
  <si>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</si>
  <si>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</si>
  <si>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</si>
  <si>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</si>
  <si>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</si>
  <si>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</si>
  <si>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</si>
  <si>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</si>
  <si>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</si>
  <si>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</si>
  <si>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</si>
  <si>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</si>
  <si>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</si>
  <si>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</si>
  <si>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</si>
  <si>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</si>
  <si>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</si>
  <si>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</si>
  <si>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</si>
  <si>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</si>
  <si>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</si>
  <si>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</si>
  <si>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</si>
  <si>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</si>
  <si>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</si>
  <si>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</si>
  <si>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</si>
  <si>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</si>
  <si>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</si>
  <si>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</si>
  <si>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</si>
  <si>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</si>
  <si>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</si>
  <si>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</si>
  <si>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</si>
  <si>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</si>
  <si>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</si>
  <si>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</si>
  <si>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</si>
  <si>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</si>
  <si>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</si>
  <si>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</si>
  <si>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</si>
  <si>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</si>
  <si>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</si>
  <si>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</si>
  <si>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</si>
  <si>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</si>
  <si>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</si>
  <si>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</si>
  <si>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</si>
  <si>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</si>
  <si>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</si>
  <si>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</si>
  <si>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</si>
  <si>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</si>
  <si>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</si>
  <si>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</si>
  <si>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</si>
  <si>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</si>
  <si>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</si>
  <si>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</si>
  <si>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</si>
  <si>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</si>
  <si>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</si>
  <si>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</si>
  <si>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</si>
  <si>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</si>
  <si>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</si>
  <si>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</si>
  <si>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</si>
  <si>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</si>
  <si>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</si>
  <si>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</si>
  <si>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</si>
  <si>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</si>
  <si>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</si>
  <si>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</si>
  <si>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</si>
  <si>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</si>
  <si>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</si>
  <si>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</si>
  <si>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</si>
  <si>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</si>
  <si>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</si>
  <si>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</si>
  <si>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</si>
  <si>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</si>
  <si>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</si>
  <si>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</si>
  <si>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</si>
  <si>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</si>
  <si>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</si>
  <si>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</si>
  <si>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</si>
  <si>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</si>
  <si>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</si>
  <si>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</si>
  <si>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</si>
  <si>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</si>
  <si>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</si>
  <si>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</si>
  <si>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</si>
  <si>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</si>
  <si>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</si>
  <si>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</si>
  <si>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</si>
  <si>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</si>
  <si>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</si>
  <si>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</si>
  <si>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</si>
  <si>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</si>
  <si>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</si>
  <si>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</si>
  <si>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</si>
  <si>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</si>
  <si>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</si>
  <si>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</si>
  <si>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</si>
  <si>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</si>
  <si>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</si>
  <si>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</si>
  <si>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</si>
  <si>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</si>
  <si>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</si>
  <si>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</si>
  <si>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</si>
  <si>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</si>
  <si>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</si>
  <si>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</si>
  <si>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</si>
  <si>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</si>
  <si>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</si>
  <si>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</si>
  <si>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</si>
  <si>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</si>
  <si>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</si>
  <si>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</si>
  <si>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</si>
  <si>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</si>
  <si>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</si>
  <si>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</si>
  <si>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</si>
  <si>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</si>
  <si>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</si>
  <si>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</si>
  <si>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</si>
  <si>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</si>
  <si>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</si>
  <si>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</si>
  <si>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</si>
  <si>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</si>
  <si>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</si>
  <si>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</si>
  <si>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</si>
  <si>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</si>
  <si>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</si>
  <si>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</si>
  <si>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</si>
  <si>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</si>
  <si>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</si>
  <si>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</si>
  <si>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</si>
  <si>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</si>
  <si>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</si>
  <si>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</si>
  <si>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</si>
  <si>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</si>
  <si>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</si>
  <si>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</si>
  <si>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</si>
  <si>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</si>
  <si>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</si>
  <si>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</si>
  <si>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</si>
  <si>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</si>
  <si>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</si>
  <si>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</si>
  <si>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</si>
  <si>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</si>
  <si>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</si>
  <si>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</si>
  <si>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</si>
  <si>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</si>
  <si>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</si>
  <si>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</si>
  <si>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</si>
  <si>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</si>
  <si>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</si>
  <si>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</si>
  <si>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</si>
  <si>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</si>
  <si>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</si>
  <si>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</si>
  <si>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</si>
  <si>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</si>
  <si>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</si>
  <si>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</si>
  <si>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</si>
  <si>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</si>
  <si>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</si>
  <si>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</si>
  <si>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</si>
  <si>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</si>
  <si>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</si>
  <si>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</si>
  <si>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</si>
  <si>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</si>
  <si>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</si>
  <si>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</si>
  <si>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</si>
  <si>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</si>
  <si>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</si>
  <si>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</si>
  <si>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</si>
  <si>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</si>
  <si>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</si>
  <si>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</si>
  <si>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</si>
  <si>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</si>
  <si>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</si>
  <si>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</si>
  <si>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</si>
  <si>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</si>
  <si>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</si>
  <si>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</si>
  <si>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</si>
  <si>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</si>
  <si>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</si>
  <si>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</si>
  <si>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</si>
  <si>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</si>
  <si>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</si>
  <si>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</si>
  <si>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</si>
  <si>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</si>
  <si>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</si>
  <si>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</si>
  <si>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</si>
  <si>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</si>
  <si>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</si>
  <si>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</si>
  <si>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</si>
  <si>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</si>
  <si>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</si>
  <si>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</si>
  <si>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</si>
  <si>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</si>
  <si>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</si>
  <si>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</si>
  <si>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</si>
  <si>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</si>
  <si>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</si>
  <si>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</si>
  <si>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</si>
  <si>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</si>
  <si>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</si>
  <si>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</si>
  <si>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</si>
  <si>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</si>
  <si>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</si>
  <si>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</si>
  <si>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</si>
  <si>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</si>
  <si>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</si>
  <si>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</si>
  <si>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</si>
  <si>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</si>
  <si>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</si>
  <si>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</si>
  <si>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</si>
  <si>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</si>
  <si>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</si>
  <si>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</si>
  <si>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</si>
  <si>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</si>
  <si>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</si>
  <si>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</si>
  <si>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</si>
  <si>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</si>
  <si>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</si>
  <si>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</si>
  <si>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</si>
  <si>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</si>
  <si>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</si>
  <si>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</si>
  <si>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</si>
  <si>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</si>
  <si>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</si>
  <si>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</si>
  <si>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</si>
  <si>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</si>
  <si>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</si>
  <si>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</si>
  <si>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</si>
  <si>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</si>
  <si>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</si>
  <si>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</si>
  <si>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</si>
  <si>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</si>
  <si>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</si>
  <si>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</si>
  <si>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</si>
  <si>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</si>
  <si>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</si>
  <si>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</si>
  <si>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</si>
  <si>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</si>
  <si>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</si>
  <si>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</si>
  <si>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</si>
  <si>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</si>
  <si>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</si>
  <si>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</si>
  <si>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</si>
  <si>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</si>
  <si>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</si>
  <si>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</si>
  <si>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</si>
  <si>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</si>
  <si>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</si>
  <si>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</si>
  <si>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</si>
  <si>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</si>
  <si>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</si>
  <si>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</si>
  <si>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</si>
  <si>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</si>
  <si>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</si>
  <si>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</si>
  <si>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</si>
  <si>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</si>
  <si>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</si>
  <si>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</si>
  <si>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</si>
  <si>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</si>
  <si>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</si>
  <si>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</si>
  <si>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</si>
  <si>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</si>
  <si>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</si>
  <si>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</si>
  <si>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</si>
  <si>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</si>
  <si>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</si>
  <si>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</si>
  <si>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</si>
  <si>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</si>
  <si>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</si>
  <si>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</si>
  <si>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</si>
  <si>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</si>
  <si>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</si>
  <si>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</si>
  <si>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</si>
  <si>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</si>
  <si>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</si>
  <si>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</si>
  <si>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</si>
  <si>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</si>
  <si>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</si>
  <si>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</si>
  <si>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</si>
  <si>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</si>
  <si>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</si>
  <si>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</si>
  <si>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</si>
  <si>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</si>
  <si>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</si>
  <si>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</si>
  <si>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</si>
  <si>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</si>
  <si>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</si>
  <si>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</si>
  <si>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</si>
  <si>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</si>
  <si>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</si>
  <si>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</si>
  <si>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</si>
  <si>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</si>
  <si>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</si>
  <si>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</si>
  <si>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</si>
  <si>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</si>
  <si>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</si>
  <si>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</si>
  <si>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</si>
  <si>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</si>
  <si>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</si>
  <si>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</si>
  <si>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</si>
  <si>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</si>
  <si>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</si>
  <si>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</si>
  <si>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</si>
  <si>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</si>
  <si>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</si>
  <si>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</si>
  <si>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</si>
  <si>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</si>
  <si>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</si>
  <si>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</si>
  <si>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</si>
  <si>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</si>
  <si>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</si>
  <si>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</si>
  <si>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</si>
  <si>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</si>
  <si>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</si>
  <si>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</si>
  <si>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</si>
  <si>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</si>
  <si>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</si>
  <si>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</si>
  <si>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</si>
  <si>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</si>
  <si>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</si>
  <si>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</si>
  <si>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</si>
  <si>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</si>
  <si>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</si>
  <si>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</si>
  <si>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</si>
  <si>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</si>
  <si>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</si>
  <si>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</si>
  <si>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</si>
  <si>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</si>
  <si>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</si>
  <si>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</si>
  <si>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</si>
  <si>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</si>
  <si>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</si>
  <si>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</si>
  <si>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</si>
  <si>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</si>
  <si>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</si>
  <si>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</si>
  <si>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</si>
  <si>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</si>
  <si>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</si>
  <si>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</si>
  <si>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</si>
  <si>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</si>
  <si>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</si>
  <si>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</si>
  <si>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</si>
  <si>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</si>
  <si>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</si>
  <si>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</si>
  <si>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</si>
  <si>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</si>
  <si>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</si>
  <si>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</si>
  <si>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</si>
  <si>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</si>
  <si>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</si>
  <si>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</si>
  <si>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</si>
  <si>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</si>
  <si>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</si>
  <si>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</si>
  <si>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</si>
  <si>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</si>
  <si>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</si>
  <si>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</si>
  <si>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</si>
  <si>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</si>
  <si>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</si>
  <si>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</si>
  <si>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</si>
  <si>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</si>
  <si>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</si>
  <si>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</si>
  <si>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</si>
  <si>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</si>
  <si>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</si>
  <si>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</si>
  <si>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</si>
  <si>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</si>
  <si>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</si>
  <si>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</si>
  <si>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</si>
  <si>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</si>
  <si>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</si>
  <si>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</si>
  <si>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</si>
  <si>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</si>
  <si>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</si>
  <si>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</si>
  <si>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</si>
  <si>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</si>
  <si>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</si>
  <si>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</si>
  <si>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</si>
  <si>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</si>
  <si>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</si>
  <si>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</si>
  <si>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</si>
  <si>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</si>
  <si>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</si>
  <si>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</si>
  <si>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</si>
  <si>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</si>
  <si>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</si>
  <si>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</si>
  <si>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</si>
  <si>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</si>
  <si>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</si>
  <si>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</si>
  <si>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</si>
  <si>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</si>
  <si>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</si>
  <si>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</si>
  <si>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</si>
  <si>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</si>
  <si>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</si>
  <si>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</si>
  <si>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</si>
  <si>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</si>
  <si>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</si>
  <si>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</si>
  <si>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</si>
  <si>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</si>
  <si>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</si>
  <si>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</si>
  <si>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</si>
  <si>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</si>
  <si>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</si>
  <si>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</si>
  <si>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</si>
  <si>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</si>
  <si>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</si>
  <si>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</si>
  <si>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</si>
  <si>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</si>
  <si>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</si>
  <si>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</si>
  <si>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</si>
  <si>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</si>
  <si>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</si>
  <si>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</si>
  <si>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</si>
  <si>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</si>
  <si>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</si>
  <si>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</si>
  <si>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</si>
  <si>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</si>
  <si>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</si>
  <si>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</si>
  <si>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</si>
  <si>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</si>
  <si>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</si>
  <si>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</si>
  <si>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</si>
  <si>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</si>
  <si>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</si>
  <si>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</si>
  <si>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</si>
  <si>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</si>
  <si>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</si>
  <si>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</si>
  <si>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</si>
  <si>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</si>
  <si>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</si>
  <si>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</si>
  <si>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</si>
  <si>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</si>
  <si>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</si>
  <si>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</si>
  <si>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</si>
  <si>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</si>
  <si>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</si>
  <si>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</si>
  <si>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</si>
  <si>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</si>
  <si>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</si>
  <si>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</si>
  <si>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</si>
  <si>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</si>
  <si>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</si>
  <si>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</si>
  <si>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</si>
  <si>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</si>
  <si>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</si>
  <si>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</si>
  <si>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</si>
  <si>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</si>
  <si>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</si>
  <si>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</si>
  <si>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</si>
  <si>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</si>
  <si>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</si>
  <si>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</si>
  <si>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</si>
  <si>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</si>
  <si>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</si>
  <si>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</si>
  <si>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</si>
  <si>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</si>
  <si>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</si>
  <si>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</si>
  <si>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</si>
  <si>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</si>
  <si>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</si>
  <si>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</si>
  <si>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</si>
  <si>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</si>
  <si>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</si>
  <si>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</si>
  <si>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</si>
  <si>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</si>
  <si>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</si>
  <si>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</si>
  <si>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</si>
  <si>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</si>
  <si>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</si>
  <si>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</si>
  <si>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</si>
  <si>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</si>
  <si>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</si>
  <si>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</si>
  <si>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</si>
  <si>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</si>
  <si>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</si>
  <si>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</si>
  <si>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</si>
  <si>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</si>
  <si>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</si>
  <si>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</si>
  <si>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</si>
  <si>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</si>
  <si>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</si>
  <si>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</si>
  <si>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</si>
  <si>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</si>
  <si>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</si>
  <si>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</si>
  <si>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</si>
  <si>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</si>
  <si>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</si>
  <si>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</si>
  <si>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</si>
  <si>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</si>
  <si>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</si>
  <si>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</si>
  <si>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</si>
  <si>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</si>
  <si>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</si>
  <si>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</si>
  <si>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</si>
  <si>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</si>
  <si>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</si>
  <si>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</si>
  <si>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</si>
  <si>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</si>
  <si>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</si>
  <si>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</si>
  <si>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</si>
  <si>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</si>
  <si>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</si>
  <si>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</si>
  <si>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</si>
  <si>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</si>
  <si>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</si>
  <si>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</si>
  <si>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</si>
  <si>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</si>
  <si>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</si>
  <si>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</si>
  <si>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</si>
  <si>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</si>
  <si>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</si>
  <si>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</si>
  <si>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</si>
  <si>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</si>
  <si>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</si>
  <si>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</si>
  <si>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</si>
  <si>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</si>
  <si>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</si>
  <si>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</si>
  <si>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</si>
  <si>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</si>
  <si>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</si>
  <si>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</si>
  <si>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</si>
  <si>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</si>
  <si>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</si>
  <si>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</si>
  <si>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</si>
  <si>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</si>
  <si>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</si>
  <si>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</si>
  <si>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</si>
  <si>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</si>
  <si>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</si>
  <si>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</si>
  <si>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</si>
  <si>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</si>
  <si>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</si>
  <si>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</si>
  <si>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</si>
  <si>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</si>
  <si>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</si>
  <si>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</si>
  <si>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</si>
  <si>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</si>
  <si>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</si>
  <si>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</si>
  <si>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</si>
  <si>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</si>
  <si>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</si>
  <si>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</si>
  <si>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</si>
  <si>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</si>
  <si>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</si>
  <si>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</si>
  <si>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</si>
  <si>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</si>
  <si>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</si>
  <si>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</si>
  <si>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</si>
  <si>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</si>
  <si>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</si>
  <si>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</si>
  <si>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</si>
  <si>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</si>
  <si>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</si>
  <si>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</si>
  <si>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</si>
  <si>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</si>
  <si>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</si>
  <si>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</si>
  <si>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</si>
  <si>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</si>
  <si>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</si>
  <si>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</si>
  <si>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</si>
  <si>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</si>
  <si>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</si>
  <si>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</si>
  <si>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</si>
  <si>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</si>
  <si>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</si>
  <si>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</si>
  <si>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</si>
  <si>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</si>
  <si>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</si>
  <si>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</si>
  <si>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</si>
  <si>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</si>
  <si>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</si>
  <si>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</si>
  <si>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</si>
  <si>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</si>
  <si>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</si>
  <si>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</si>
  <si>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</si>
  <si>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</si>
  <si>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</si>
  <si>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</si>
  <si>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</si>
  <si>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</si>
  <si>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</si>
  <si>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</si>
  <si>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</si>
  <si>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</si>
  <si>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</si>
  <si>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</si>
  <si>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</si>
  <si>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</si>
  <si>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</si>
  <si>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</si>
  <si>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</si>
  <si>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</si>
  <si>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</si>
  <si>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</si>
  <si>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</si>
  <si>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</si>
  <si>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</si>
  <si>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</si>
  <si>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</si>
  <si>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</si>
  <si>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</si>
  <si>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</si>
  <si>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</si>
  <si>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</si>
  <si>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</si>
  <si>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</si>
  <si>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</si>
  <si>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</si>
  <si>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</si>
  <si>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</si>
  <si>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</si>
  <si>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</si>
  <si>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</si>
  <si>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</si>
  <si>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</si>
  <si>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</si>
  <si>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</si>
  <si>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</si>
  <si>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</si>
  <si>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</si>
  <si>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</si>
  <si>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</si>
  <si>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</si>
  <si>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</si>
  <si>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</si>
  <si>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</si>
  <si>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</si>
  <si>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</si>
  <si>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</si>
  <si>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</si>
  <si>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</si>
  <si>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</si>
  <si>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</si>
  <si>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</si>
  <si>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</si>
  <si>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</si>
  <si>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</si>
  <si>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</si>
  <si>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</si>
  <si>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</si>
  <si>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</si>
  <si>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</si>
  <si>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</si>
  <si>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</si>
  <si>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</si>
  <si>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</si>
  <si>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</si>
  <si>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</si>
  <si>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</si>
  <si>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</si>
  <si>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</si>
  <si>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</si>
  <si>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</si>
  <si>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</si>
  <si>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</si>
  <si>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</si>
  <si>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</si>
  <si>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</si>
  <si>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</si>
  <si>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</si>
  <si>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</si>
  <si>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</si>
  <si>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</si>
  <si>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</si>
  <si>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</si>
  <si>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</si>
  <si>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</si>
  <si>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</si>
  <si>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</si>
  <si>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</si>
  <si>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</si>
  <si>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</si>
  <si>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</si>
  <si>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</si>
  <si>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</si>
  <si>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</si>
  <si>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</si>
  <si>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</si>
  <si>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</si>
  <si>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</si>
  <si>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</si>
  <si>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</si>
  <si>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</si>
  <si>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</si>
  <si>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</si>
  <si>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</si>
  <si>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</si>
  <si>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</si>
  <si>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</si>
  <si>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</si>
  <si>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</si>
  <si>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</si>
  <si>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</si>
  <si>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</si>
  <si>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</si>
  <si>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</si>
  <si>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</si>
  <si>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</si>
  <si>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</si>
  <si>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</si>
  <si>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</si>
  <si>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</si>
  <si>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</si>
  <si>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</si>
  <si>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</si>
  <si>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</si>
  <si>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</si>
  <si>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</si>
  <si>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</si>
  <si>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</si>
  <si>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</si>
  <si>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</si>
  <si>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</si>
  <si>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</si>
  <si>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</si>
  <si>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</si>
  <si>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</si>
  <si>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</si>
  <si>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</si>
  <si>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</si>
  <si>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</si>
  <si>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</si>
  <si>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</si>
  <si>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</si>
  <si>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</si>
  <si>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</si>
  <si>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</si>
  <si>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</si>
  <si>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</si>
  <si>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</si>
  <si>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</si>
  <si>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</si>
  <si>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</si>
  <si>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</si>
  <si>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</si>
  <si>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</si>
  <si>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</si>
  <si>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</si>
  <si>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</si>
  <si>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</si>
  <si>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</si>
  <si>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</si>
  <si>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</si>
  <si>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</si>
  <si>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</si>
  <si>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</si>
  <si>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</si>
  <si>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</si>
  <si>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</si>
  <si>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</si>
  <si>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</si>
  <si>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</si>
  <si>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</si>
  <si>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</si>
  <si>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</si>
  <si>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</si>
  <si>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</si>
  <si>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</si>
  <si>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</si>
  <si>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</si>
  <si>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</si>
  <si>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</si>
  <si>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</si>
  <si>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</si>
  <si>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</si>
  <si>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</si>
  <si>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</si>
  <si>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</si>
  <si>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</si>
  <si>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</si>
  <si>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</si>
  <si>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</si>
  <si>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</si>
  <si>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</si>
  <si>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</si>
  <si>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</si>
  <si>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</si>
  <si>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</si>
  <si>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</si>
  <si>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</si>
  <si>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</si>
  <si>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</si>
  <si>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</si>
  <si>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</si>
  <si>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</si>
  <si>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</si>
  <si>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</si>
  <si>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</si>
  <si>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</si>
  <si>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</si>
  <si>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</si>
  <si>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</si>
  <si>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</si>
  <si>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</si>
  <si>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</si>
  <si>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</si>
  <si>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</si>
  <si>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</si>
  <si>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</si>
  <si>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</si>
  <si>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</si>
  <si>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</si>
  <si>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</si>
  <si>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</si>
  <si>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</si>
  <si>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</si>
  <si>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</si>
  <si>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</si>
  <si>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</si>
  <si>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</si>
  <si>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</si>
  <si>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</si>
  <si>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</si>
  <si>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</si>
  <si>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</si>
  <si>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</si>
  <si>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</si>
  <si>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</si>
  <si>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</si>
  <si>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</si>
  <si>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</si>
  <si>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</si>
  <si>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</si>
  <si>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</si>
  <si>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</si>
  <si>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</si>
  <si>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 xml:space="preserve">Em team need 20 min </t>
  </si>
  <si>
    <t>NO TT</t>
  </si>
  <si>
    <t xml:space="preserve">Em team need 60 min </t>
  </si>
  <si>
    <t xml:space="preserve"> PCM-20250215-00000830 </t>
  </si>
  <si>
    <t>LTE site still down and  site located in aramco area access issue need special permission</t>
  </si>
  <si>
    <t>NO PCM</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</si>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</sst>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312.95175983796071</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0.14415567129617557</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2.5012152778799646E-2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45975.900185763887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45975.900185763887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45975.900185763887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45975.900185763887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45975.900185763887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45975.900185763887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45975.900185763887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45975.900185763887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45975.900185763887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45975.900185763887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45975.900185763887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45975.900185763887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45975.900185763887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45975.900185763887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45975.900185763887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45975.900185763887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45975.900185763887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45975.900185763887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45975.900185763887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45975.900185763887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45975.900185763887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45975.900185763887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45975.900185763887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45975.900185763887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45975.900185763887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45975.900185763887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45975.900185763887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45975.900185763887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45975.900185763887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45975.900185763887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45975.900185763887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45975.900185763887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45975.900185763887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45975.900185763887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45975.900185763887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45975.900185763887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45975.900185763887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45975.900185763887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45975.900185763887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45975.900185763887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45975.900185763887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45975.900185763887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45975.900185763887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45975.900185763887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45975.900185763887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45975.900185763887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45975.900185763887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45975.900185763887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45975.900185763887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45975.900185763887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45975.900185763887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45975.900185763887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45975.900185763887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45975.900185763887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45975.900185763887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45975.900185763887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45975.900185763887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45975.900185763887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45975.900185763887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45975.900185763887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45975.900185763887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45975.900185763887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45975.900185763887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45975.900185763887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45975.900185763887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45975.900185763887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45975.900185763887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45975.900185763887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45975.900185763887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45975.900185763887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45975.900185763887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45975.900185763887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45975.900185763887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45975.900185763887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45975.900185763887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45975.900185763887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45975.900185763887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45975.900185763887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45975.900185763887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45975.900185763887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45975.900185763887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45975.900185763887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45975.900185763887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45975.900185763887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45975.900185763887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45975.900185763887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45975.900185763887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45975.900185763887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45975.900185763887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45975.900185763887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45975.900185763887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45975.900185763887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45975.900185763887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150.90034780092537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1.2939010416666861</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45975.900185763887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45975.900185763887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45975.900185763887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45975.900185763887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45975.900185763887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45975.900185763887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45975.900185763887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45975.900185763887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45975.900185763887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45975.900185763887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45975.900185763887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45975.900185763887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45975.900185763887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45975.900185763887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45975.900185763887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45975.900185763887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45975.900185763887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45975.900185763887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45975.900185763887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45975.900185763887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45975.900185763887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45975.900185763887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45975.900185763887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45975.900185763887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45975.900185763887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45975.900185763887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45975.900185763887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45975.900185763887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45975.900185763887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45975.900185763887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45975.900185763887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45975.900185763887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45975.900185763887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45975.900185763887</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tabSelected="1" workbookViewId="0">
      <selection activeCell="K7" sqref="K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39021</v>
      </c>
      <c r="F2" s="20">
        <v>45975.898831018516</v>
      </c>
      <c r="G2" s="21">
        <f t="shared" ref="G2:G58" ca="1" si="0">IFERROR(NOW()-F2,"-")</f>
        <v>1.3547453709179536E-3</v>
      </c>
      <c r="H2" s="22">
        <v>45975.893576388888</v>
      </c>
      <c r="I2" s="19" t="str">
        <f>IFERROR(VLOOKUP(D2,DB!A:F,6,0),"")</f>
        <v>SCECO</v>
      </c>
      <c r="J2" s="18" t="str">
        <f>IFERROR(VLOOKUP(D2,DB!A:G,7,0),"")</f>
        <v>Weak</v>
      </c>
      <c r="K2" s="45" t="s">
        <v>39112</v>
      </c>
      <c r="L2" s="23" t="str">
        <f>IFERROR(VLOOKUP(D2,DB!A:I,9,0),"")</f>
        <v>Latis</v>
      </c>
    </row>
    <row r="3" spans="1:13" ht="15" customHeight="1">
      <c r="A3" s="19" t="s">
        <v>39113</v>
      </c>
      <c r="B3" s="61" t="str">
        <f>IFERROR(VLOOKUP(D3,DB!A:K,11,0),"")</f>
        <v>R3</v>
      </c>
      <c r="C3" s="18">
        <v>1</v>
      </c>
      <c r="D3" s="18" t="s">
        <v>15629</v>
      </c>
      <c r="E3" s="18" t="s">
        <v>39021</v>
      </c>
      <c r="F3" s="20"/>
      <c r="G3" s="21">
        <f t="shared" ca="1" si="0"/>
        <v>45975.900185763887</v>
      </c>
      <c r="H3" s="22">
        <v>45975.869143518517</v>
      </c>
      <c r="I3" s="19" t="str">
        <f>IFERROR(VLOOKUP(D3,DB!A:F,6,0),"")</f>
        <v>SCECO</v>
      </c>
      <c r="J3" s="18" t="str">
        <f>IFERROR(VLOOKUP(D3,DB!A:G,7,0),"")</f>
        <v>Dead</v>
      </c>
      <c r="K3" s="45" t="s">
        <v>39114</v>
      </c>
      <c r="L3" s="23" t="str">
        <f>IFERROR(VLOOKUP(D3,DB!A:I,9,0),"")</f>
        <v>Latis</v>
      </c>
    </row>
    <row r="4" spans="1:13" ht="15" customHeight="1">
      <c r="A4" s="19"/>
      <c r="B4" s="61" t="str">
        <f>IFERROR(VLOOKUP(D4,DB!A:K,11,0),"")</f>
        <v/>
      </c>
      <c r="C4" s="18"/>
      <c r="D4" s="61"/>
      <c r="E4" s="18"/>
      <c r="F4" s="20"/>
      <c r="G4" s="21">
        <f t="shared" ca="1" si="0"/>
        <v>45975.900185763887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45975.900185763887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45975.900185763887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45975.900185763887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45975.900185763887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45975.900185763887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45975.900185763887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45975.900185763887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45975.900185763887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45975.900185763887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45975.900185763887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45975.900185763887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45975.900185763887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45975.900185763887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45975.900185763887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45975.900185763887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45975.900185763887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45975.900185763887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45975.900185763887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45975.900185763887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45975.900185763887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45975.900185763887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45975.900185763887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45975.900185763887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45975.900185763887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45975.900185763887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45975.900185763887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45975.900185763887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45975.900185763887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45975.900185763887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45975.900185763887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45975.900185763887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45975.900185763887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45975.900185763887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45975.900185763887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45975.900185763887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45975.900185763887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45975.900185763887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45975.900185763887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45975.900185763887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45975.900185763887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45975.900185763887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45975.900185763887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45975.900185763887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45975.900185763887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45975.900185763887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45975.900185763887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45975.900185763887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45975.900185763887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45975.900185763887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45975.900185763887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45975.900185763887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45975.900185763887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45975.900185763887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45975.900185763887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45975.900185763887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45975.900185763887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45975.900185763887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45975.900185763887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45975.900185763887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45975.900185763887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45975.900185763887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45975.900185763887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45975.900185763887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45975.900185763887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45975.900185763887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45975.900185763887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45975.900185763887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45975.900185763887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45975.900185763887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45975.900185763887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45975.900185763887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45975.900185763887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45975.900185763887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45975.900185763887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45975.900185763887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45975.900185763887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45975.900185763887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45975.900185763887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45975.900185763887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45975.900185763887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45975.900185763887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45975.900185763887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45975.900185763887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45975.900185763887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45975.900185763887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45975.900185763887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45975.900185763887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45975.900185763887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45975.900185763887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45975.900185763887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45975.900185763887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45975.900185763887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45975.900185763887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45975.900185763887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45975.900185763887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45975.900185763887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45975.900185763887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45975.900185763887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45975.900185763887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45975.900185763887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45975.900185763887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45975.900185763887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45975.900185763887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45975.900185763887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45975.900185763887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45975.900185763887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45975.900185763887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45975.900185763887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45975.900185763887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45975.900185763887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45975.900185763887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45975.900185763887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45975.900185763887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45975.900185763887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45975.900185763887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45975.900185763887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45975.900185763887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45975.900185763887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45975.900185763887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45975.900185763887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45975.900185763887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45975.900185763887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45975.900185763887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45975.900185763887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45975.900185763887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45975.900185763887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45975.900185763887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45975.900185763887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45975.900185763887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45975.900185763887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45975.900185763887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45975.900185763887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45975.900185763887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45975.900185763887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45975.900185763887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45975.900185763887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45975.900185763887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45975.900185763887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45975.900185763887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45975.900185763887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45975.900185763887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45975.900185763887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45975.900185763887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45975.900185763887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45975.900185763887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45975.900185763887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45975.900185763887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45975.900185763887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45975.900185763887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45975.900185763887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45975.900185763887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45975.900185763887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45975.900185763887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45975.900185763887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45975.900185763887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45975.900185763887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45975.900185763887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45975.900185763887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45975.900185763887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45975.900185763887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45975.900185763887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45975.900185763887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45975.900185763887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45975.900185763887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45975.900185763887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45975.900185763887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45975.900185763887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45975.900185763887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45975.900185763887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45975.900185763887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45975.900185763887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45975.900185763887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45975.900185763887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45975.900185763887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45975.900185763887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45975.900185763887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45975.900185763887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45975.900185763887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45975.900185763887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45975.900185763887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45975.900185763887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45975.900185763887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45975.900185763887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45975.900185763887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45975.900185763887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45975.900185763887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45975.900185763887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45975.900185763887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45975.900185763887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45975.900185763887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45975.900185763887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45975.900185763887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45975.900185763887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45975.900185763887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45975.900185763887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45975.900185763887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45975.900185763887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45975.900185763887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45975.900185763887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45975.900185763887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45975.900185763887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45975.900185763887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45975.900185763887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45975.900185763887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45975.900185763887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45975.900185763887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45975.900185763887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45975.900185763887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45975.900185763887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45975.900185763887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45975.900185763887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45975.900185763887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45975.900185763887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45975.900185763887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45975.900185763887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45975.900185763887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45975.900185763887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45975.900185763887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45975.900185763887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45975.900185763887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45975.900185763887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45975.900185763887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45975.900185763887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45975.900185763887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45975.900185763887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45975.900185763887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45975.900185763887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45975.900185763887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45975.900185763887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45975.900185763887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45975.900185763887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45975.900185763887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45975.900185763887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45975.900185763887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45975.900185763887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45975.900185763887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45975.900185763887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45975.900185763887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45975.900185763887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45975.900185763887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45975.900185763887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45975.900185763887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45975.900185763887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45975.900185763887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45975.900185763887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45975.900185763887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45975.900185763887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45975.900185763887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45975.900185763887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45975.900185763887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45975.900185763887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45975.900185763887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45975.900185763887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45975.900185763887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45975.900185763887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45975.900185763887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45975.900185763887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45975.900185763887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45975.900185763887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45975.900185763887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45975.900185763887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45975.900185763887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45975.900185763887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45975.900185763887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45975.900185763887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45975.900185763887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45975.900185763887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45975.900185763887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45975.900185763887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45975.900185763887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45975.900185763887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45975.900185763887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45975.900185763887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45975.900185763887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45975.900185763887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45975.900185763887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45975.900185763887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45975.900185763887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45975.900185763887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45975.900185763887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45975.900185763887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45975.900185763887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45975.900185763887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45975.900185763887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45975.900185763887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45975.900185763887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45975.900185763887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45975.900185763887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45975.900185763887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45975.900185763887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45975.900185763887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45975.900185763887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45975.900185763887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45975.900185763887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45975.900185763887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45975.900185763887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45975.900185763887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45975.900185763887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45975.900185763887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45975.900185763887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45975.900185763887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45975.900185763887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45975.900185763887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45975.900185763887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45975.900185763887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45975.900185763887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45975.900185763887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45975.900185763887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45975.900185763887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45975.900185763887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45975.900185763887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45975.900185763887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45975.900185763887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45975.900185763887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45975.900185763887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45975.900185763887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45975.900185763887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45975.900185763887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45975.900185763887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45975.900185763887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45975.900185763887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45975.900185763887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45975.900185763887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45975.900185763887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45975.900185763887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45975.900185763887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45975.900185763887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45975.900185763887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45975.900185763887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45975.900185763887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45975.900185763887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45975.900185763887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45975.900185763887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45975.900185763887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45975.900185763887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45975.900185763887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45975.900185763887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45975.900185763887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45975.900185763887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45975.900185763887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45975.900185763887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45975.900185763887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45975.900185763887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45975.900185763887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45975.900185763887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45975.900185763887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45975.900185763887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45975.900185763887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45975.900185763887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45975.900185763887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45975.900185763887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45975.900185763887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45975.900185763887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45975.900185763887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45975.900185763887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45975.900185763887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45975.900185763887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45975.900185763887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45975.900185763887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45975.900185763887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45975.900185763887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45975.900185763887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45975.900185763887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45975.900185763887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45975.900185763887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45975.900185763887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45975.900185763887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45975.900185763887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45975.900185763887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45975.900185763887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45975.900185763887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45975.900185763887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45975.900185763887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45975.900185763887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45975.900185763887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45975.900185763887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45975.900185763887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45975.900185763887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45975.900185763887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45975.900185763887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45975.900185763887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45975.900185763887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45975.900185763887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45975.900185763887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45975.900185763887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45975.900185763887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45975.900185763887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45975.900185763887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45975.900185763887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45975.900185763887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45975.900185763887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45975.900185763887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45975.900185763887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45975.900185763887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45975.900185763887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45975.900185763887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45975.900185763887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45975.900185763887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45975.900185763887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45975.900185763887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45975.900185763887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45975.900185763887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45975.900185763887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45975.900185763887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45975.900185763887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45975.900185763887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45975.900185763887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45975.900185763887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45975.900185763887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45975.900185763887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45975.900185763887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45975.900185763887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45975.900185763887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45975.900185763887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45975.900185763887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45975.900185763887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45975.900185763887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45975.900185763887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45975.900185763887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45975.900185763887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45975.900185763887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45975.900185763887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45975.900185763887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45975.900185763887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45975.900185763887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45975.900185763887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45975.900185763887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45975.900185763887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45975.900185763887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45975.900185763887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45975.900185763887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45975.900185763887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45975.900185763887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45975.900185763887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45975.900185763887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45975.900185763887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45975.900185763887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45975.900185763887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45975.900185763887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45975.900185763887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45975.900185763887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45975.900185763887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45975.900185763887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45975.900185763887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45975.900185763887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45975.900185763887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45975.900185763887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45975.900185763887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45975.900185763887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45975.900185763887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45975.900185763887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45975.900185763887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45975.900185763887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45975.900185763887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45975.900185763887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45975.900185763887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45975.900185763887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45975.900185763887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45975.900185763887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45975.900185763887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45975.900185763887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45975.900185763887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45975.900185763887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45975.900185763887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45975.900185763887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45975.900185763887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45975.900185763887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45975.900185763887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45975.900185763887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45975.900185763887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45975.900185763887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45975.900185763887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45975.900185763887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45975.900185763887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45975.900185763887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45975.900185763887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45975.900185763887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45975.900185763887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45975.900185763887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45975.900185763887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45975.900185763887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45975.900185763887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45975.900185763887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45975.900185763887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45975.900185763887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45975.900185763887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45975.900185763887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45975.900185763887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45975.900185763887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45975.900185763887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45975.900185763887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45975.900185763887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45975.900185763887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45975.900185763887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45975.900185763887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45975.900185763887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45975.900185763887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45975.900185763887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45975.900185763887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45975.900185763887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45975.900185763887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45975.900185763887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45975.900185763887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45975.900185763887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45975.900185763887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45975.900185763887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45975.900185763887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45975.900185763887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45975.900185763887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45975.900185763887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45975.900185763887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45975.900185763887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45975.900185763887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45975.900185763887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45975.900185763887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45975.900185763887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45975.900185763887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45975.900185763887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45975.900185763887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45975.900185763887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45975.900185763887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45975.900185763887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45975.900185763887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45975.900185763887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45975.900185763887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45975.900185763887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45975.900185763887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45975.900185763887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45975.900185763887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45975.900185763887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45975.900185763887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45975.900185763887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45975.900185763887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45975.900185763887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45975.900185763887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45975.900185763887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45975.900185763887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45975.900185763887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45975.900185763887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45975.900185763887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45975.900185763887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45975.900185763887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45975.900185763887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45975.900185763887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45975.900185763887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45975.900185763887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45975.900185763887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45975.900185763887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45975.900185763887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45975.900185763887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45975.900185763887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45975.900185763887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45975.900185763887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45975.900185763887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45975.900185763887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45975.900185763887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45975.900185763887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45975.900185763887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45975.900185763887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45975.900185763887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45975.900185763887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45975.900185763887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45975.900185763887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45975.900185763887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45975.900185763887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45975.900185763887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45975.900185763887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45975.900185763887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45975.900185763887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45975.900185763887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45975.900185763887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45975.900185763887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45975.900185763887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45975.900185763887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45975.900185763887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45975.900185763887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45975.900185763887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45975.900185763887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45975.900185763887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45975.900185763887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45975.900185763887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45975.900185763887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45975.900185763887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45975.900185763887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45975.900185763887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45975.900185763887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45975.900185763887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45975.900185763887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45975.900185763887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45975.900185763887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45975.900185763887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45975.900185763887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45975.900185763887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45975.900185763887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45975.900185763887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45975.900185763887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45975.900185763887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45975.900185763887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45975.900185763887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45975.900185763887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45975.900185763887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45975.900185763887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45975.900185763887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45975.900185763887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45975.900185763887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45975.900185763887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45975.900185763887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45975.900185763887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45975.900185763887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45975.900185763887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45975.900185763887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45975.900185763887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45975.900185763887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45975.900185763887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45975.900185763887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45975.900185763887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45975.900185763887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45975.900185763887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45975.900185763887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45975.900185763887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45975.900185763887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45975.900185763887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45975.900185763887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45975.900185763887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45975.900185763887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45975.900185763887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45975.900185763887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45975.900185763887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45975.900185763887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45975.900185763887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45975.900185763887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45975.900185763887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45975.900185763887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45975.900185763887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45975.900185763887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45975.900185763887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45975.900185763887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45975.900185763887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45975.900185763887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45975.900185763887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45975.900185763887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45975.900185763887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45975.900185763887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45975.900185763887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45975.900185763887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45975.900185763887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45975.900185763887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45975.900185763887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45975.900185763887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45975.900185763887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45975.900185763887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45975.900185763887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45975.900185763887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45975.900185763887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45975.900185763887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45975.900185763887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45975.900185763887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45975.900185763887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45975.900185763887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45975.900185763887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45975.900185763887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45975.900185763887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45975.900185763887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45975.900185763887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45975.900185763887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45975.900185763887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45975.900185763887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45975.900185763887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45975.900185763887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45975.900185763887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45975.900185763887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45975.900185763887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45975.900185763887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45975.900185763887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45975.900185763887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45975.900185763887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45975.900185763887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45975.900185763887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45975.900185763887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45975.900185763887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45975.900185763887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45975.900185763887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45975.900185763887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45975.900185763887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45975.900185763887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45975.900185763887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45975.900185763887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45975.900185763887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45975.900185763887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45975.900185763887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45975.900185763887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45975.900185763887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45975.900185763887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45975.900185763887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45975.900185763887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45975.900185763887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45975.900185763887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45975.900185763887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45975.900185763887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45975.900185763887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45975.900185763887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45975.900185763887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45975.900185763887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45975.900185763887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45975.900185763887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45975.900185763887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45975.900185763887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45975.900185763887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45975.900185763887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45975.900185763887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45975.900185763887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45975.900185763887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45975.900185763887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45975.900185763887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45975.900185763887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45975.900185763887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45975.900185763887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45975.900185763887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45975.900185763887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45975.900185763887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45975.900185763887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45975.900185763887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45975.900185763887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45975.900185763887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45975.900185763887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45975.900185763887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45975.900185763887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45975.900185763887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45975.900185763887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45975.900185763887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45975.900185763887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45975.900185763887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45975.900185763887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45975.900185763887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45975.900185763887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45975.900185763887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45975.900185763887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45975.900185763887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45975.900185763887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45975.900185763887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45975.900185763887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45975.900185763887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45975.900185763887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45975.900185763887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45975.900185763887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45975.900185763887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45975.900185763887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45975.900185763887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45975.900185763887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45975.900185763887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45975.900185763887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45975.900185763887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45975.900185763887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45975.900185763887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45975.900185763887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45975.900185763887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45975.900185763887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45975.900185763887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45975.900185763887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45975.900185763887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45975.900185763887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45975.900185763887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45975.900185763887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45975.900185763887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45975.900185763887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45975.900185763887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45975.900185763887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45975.900185763887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45975.900185763887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45975.900185763887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45975.900185763887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45975.900185763887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45975.900185763887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45975.900185763887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45975.900185763887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45975.900185763887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45975.900185763887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45975.900185763887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45975.900185763887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45975.900185763887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45975.900185763887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45975.900185763887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45975.900185763887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45975.900185763887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45975.900185763887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45975.900185763887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45975.900185763887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45975.900185763887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45975.900185763887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45975.900185763887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45975.900185763887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45975.900185763887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45975.900185763887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45975.900185763887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45975.900185763887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45975.900185763887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45975.900185763887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45975.900185763887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45975.900185763887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45975.900185763887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45975.900185763887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45975.900185763887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45975.900185763887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45975.900185763887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45975.900185763887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45975.900185763887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45975.900185763887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45975.900185763887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45975.900185763887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45975.900185763887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45975.900185763887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45975.900185763887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45975.900185763887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45975.900185763887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45975.900185763887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45975.900185763887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45975.900185763887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45975.900185763887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45975.900185763887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45975.900185763887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45975.900185763887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45975.900185763887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45975.900185763887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45975.900185763887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45975.900185763887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45975.900185763887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45975.900185763887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45975.900185763887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45975.900185763887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45975.900185763887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45975.900185763887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45975.900185763887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45975.900185763887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45975.900185763887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45975.900185763887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45975.900185763887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45975.900185763887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45975.900185763887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45975.900185763887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45975.900185763887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45975.900185763887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45975.900185763887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45975.900185763887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45975.900185763887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45975.900185763887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45975.900185763887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45975.900185763887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45975.900185763887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45975.900185763887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45975.900185763887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45975.900185763887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45975.900185763887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45975.900185763887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45975.900185763887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45975.900185763887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45975.900185763887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45975.900185763887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45975.900185763887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45975.900185763887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45975.900185763887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45975.900185763887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45975.900185763887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45975.900185763887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45975.900185763887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45975.900185763887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45975.900185763887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45975.900185763887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45975.900185763887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45975.900185763887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45975.900185763887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45975.900185763887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45975.900185763887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45975.900185763887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45975.900185763887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45975.900185763887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45975.900185763887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45975.900185763887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45975.900185763887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45975.900185763887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45975.900185763887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45975.900185763887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45975.900185763887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45975.900185763887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45975.900185763887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45975.900185763887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45975.900185763887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45975.900185763887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45975.900185763887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45975.900185763887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45975.900185763887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45975.900185763887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45975.900185763887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45975.900185763887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45975.900185763887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45975.900185763887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45975.900185763887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45975.900185763887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45975.900185763887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45975.900185763887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45975.900185763887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45975.900185763887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45975.900185763887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45975.900185763887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45975.900185763887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45975.900185763887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45975.900185763887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45975.900185763887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45975.900185763887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45975.900185763887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45975.900185763887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45975.900185763887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45975.900185763887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45975.900185763887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45975.900185763887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45975.900185763887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45975.900185763887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45975.900185763887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45975.900185763887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45975.900185763887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45975.900185763887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45975.900185763887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45975.900185763887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45975.900185763887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45975.900185763887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45975.900185763887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45975.900185763887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45975.900185763887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45975.900185763887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45975.900185763887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45975.900185763887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45975.900185763887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45975.900185763887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45975.900185763887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45975.900185763887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45975.900185763887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45975.900185763887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45975.900185763887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45975.900185763887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45975.900185763887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45975.900185763887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45975.900185763887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45975.900185763887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45975.900185763887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45975.900185763887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45975.900185763887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45975.900185763887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45975.900185763887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45975.900185763887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45975.900185763887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45975.900185763887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45975.900185763887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45975.900185763887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45975.900185763887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45975.900185763887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45975.900185763887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45975.900185763887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45975.900185763887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45975.900185763887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45975.900185763887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45975.900185763887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45975.900185763887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45975.900185763887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45975.900185763887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45975.900185763887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45975.900185763887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45975.900185763887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45975.900185763887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45975.900185763887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45975.900185763887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45975.900185763887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45975.900185763887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45975.900185763887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45975.900185763887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45975.900185763887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45975.900185763887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45975.900185763887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45975.900185763887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45975.900185763887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45975.900185763887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45975.900185763887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45975.900185763887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45975.900185763887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45975.900185763887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45975.900185763887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45975.900185763887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45975.900185763887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45975.900185763887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45975.900185763887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45975.900185763887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45975.900185763887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45975.900185763887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45975.900185763887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45975.900185763887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45975.900185763887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45975.900185763887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45975.900185763887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45975.900185763887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45975.900185763887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45975.900185763887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45975.900185763887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45975.900185763887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45975.900185763887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45975.900185763887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45975.900185763887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45975.900185763887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45975.900185763887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45975.900185763887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45975.900185763887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45975.900185763887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45975.900185763887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45975.900185763887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45975.900185763887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45975.900185763887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45975.900185763887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45975.900185763887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45975.900185763887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45975.900185763887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45975.900185763887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45975.900185763887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45975.900185763887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45975.900185763887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45975.900185763887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45975.900185763887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45975.900185763887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45975.900185763887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45975.900185763887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45975.900185763887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45975.900185763887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45975.900185763887</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272.41946817129065</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34140</v>
      </c>
      <c r="E3" s="95" t="s">
        <v>39021</v>
      </c>
      <c r="F3" s="96"/>
      <c r="G3" s="97">
        <f ca="1">IFERROR(NOW()-F3,"")</f>
        <v>45975.900185763887</v>
      </c>
      <c r="H3" s="96">
        <v>45975.70239583333</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36490</v>
      </c>
      <c r="E4" s="95" t="s">
        <v>39104</v>
      </c>
      <c r="F4" s="96">
        <v>45975.755208333336</v>
      </c>
      <c r="G4" s="97">
        <f ca="1">IFERROR(NOW()-F4,"")</f>
        <v>0.14497743055108003</v>
      </c>
      <c r="H4" s="96">
        <v>45975.742013888892</v>
      </c>
      <c r="I4" s="135" t="str">
        <f>IFERROR(VLOOKUP(D4,DB!A:F,6,0),"")</f>
        <v>SCECO</v>
      </c>
      <c r="J4" s="135" t="str">
        <f>IFERROR(VLOOKUP(D4,DB!A:G,7,0),"")</f>
        <v>Dead</v>
      </c>
      <c r="K4" s="98" t="s">
        <v>39120</v>
      </c>
      <c r="L4" s="92" t="str">
        <f>IFERROR(VLOOKUP(D4,DB!A:I,9,0),"")</f>
        <v>Latis</v>
      </c>
    </row>
    <row r="5" spans="1:16" ht="15" customHeight="1">
      <c r="A5" s="135" t="s">
        <v>39117</v>
      </c>
      <c r="B5" s="135" t="str">
        <f>IFERROR(VLOOKUP(D5,DB!A:K,11,0),"")</f>
        <v>R4</v>
      </c>
      <c r="C5" s="94">
        <v>1</v>
      </c>
      <c r="D5" s="92" t="s">
        <v>36364</v>
      </c>
      <c r="E5" s="95" t="s">
        <v>39021</v>
      </c>
      <c r="F5" s="96"/>
      <c r="G5" s="97">
        <f ca="1">IFERROR(NOW()-F5,"")</f>
        <v>45975.900185763887</v>
      </c>
      <c r="H5" s="96">
        <v>45975.742754629631</v>
      </c>
      <c r="I5" s="135" t="str">
        <f>IFERROR(VLOOKUP(D5,DB!A:F,6,0),"")</f>
        <v>Generator-SG</v>
      </c>
      <c r="J5" s="135" t="str">
        <f>IFERROR(VLOOKUP(D5,DB!A:G,7,0),"")</f>
        <v>No BB Shifted</v>
      </c>
      <c r="K5" s="98" t="s">
        <v>39121</v>
      </c>
      <c r="L5" s="92" t="str">
        <f>IFERROR(VLOOKUP(D5,DB!A:I,9,0),"")</f>
        <v>Latis</v>
      </c>
    </row>
    <row r="6" spans="1:16" ht="15" customHeight="1">
      <c r="A6" s="135" t="s">
        <v>39122</v>
      </c>
      <c r="B6" s="135" t="str">
        <f>IFERROR(VLOOKUP(D6,DB!A:K,11,0),"")</f>
        <v>R4</v>
      </c>
      <c r="C6" s="94">
        <v>1</v>
      </c>
      <c r="D6" s="92" t="s">
        <v>36421</v>
      </c>
      <c r="E6" s="95" t="s">
        <v>39021</v>
      </c>
      <c r="F6" s="96">
        <v>45975.803229166668</v>
      </c>
      <c r="G6" s="97">
        <f ca="1">IFERROR(NOW()-F6,"")</f>
        <v>9.6956597219104879E-2</v>
      </c>
      <c r="H6" s="96">
        <v>45975.787465277775</v>
      </c>
      <c r="I6" s="135" t="str">
        <f>IFERROR(VLOOKUP(D6,DB!A:F,6,0),"")</f>
        <v>Generator-SG</v>
      </c>
      <c r="J6" s="135" t="str">
        <f>IFERROR(VLOOKUP(D6,DB!A:G,7,0),"")</f>
        <v>No BB Shifted</v>
      </c>
      <c r="K6" s="98" t="s">
        <v>39123</v>
      </c>
      <c r="L6" s="92" t="str">
        <f>IFERROR(VLOOKUP(D6,DB!A:I,9,0),"")</f>
        <v>Latis</v>
      </c>
    </row>
    <row r="7" spans="1:16" ht="15" customHeight="1">
      <c r="A7" s="135" t="s">
        <v>39124</v>
      </c>
      <c r="B7" s="135" t="str">
        <f>IFERROR(VLOOKUP(D7,DB!A:K,11,0),"")</f>
        <v>R4</v>
      </c>
      <c r="C7" s="94">
        <v>2</v>
      </c>
      <c r="D7" s="92" t="s">
        <v>33953</v>
      </c>
      <c r="E7" s="95" t="s">
        <v>39021</v>
      </c>
      <c r="F7" s="96">
        <v>45975.824641203704</v>
      </c>
      <c r="G7" s="97">
        <f ca="1">IFERROR(NOW()-F7,"")</f>
        <v>7.5544560182606801E-2</v>
      </c>
      <c r="H7" s="96">
        <v>45975.814699074072</v>
      </c>
      <c r="I7" s="135" t="str">
        <f>IFERROR(VLOOKUP(D7,DB!A:F,6,0),"")</f>
        <v>SCECO</v>
      </c>
      <c r="J7" s="135" t="str">
        <f>IFERROR(VLOOKUP(D7,DB!A:G,7,0),"")</f>
        <v>Vandalized</v>
      </c>
      <c r="K7" s="98" t="s">
        <v>39026</v>
      </c>
      <c r="L7" s="92" t="str">
        <f>IFERROR(VLOOKUP(D7,DB!A:I,9,0),"")</f>
        <v>Latis</v>
      </c>
    </row>
    <row r="8" spans="1:16" ht="15" customHeight="1">
      <c r="A8" s="135"/>
      <c r="B8" s="135" t="str">
        <f>IFERROR(VLOOKUP(D8,DB!A:K,11,0),"")</f>
        <v/>
      </c>
      <c r="C8" s="94"/>
      <c r="D8" s="92"/>
      <c r="E8" s="95"/>
      <c r="F8" s="96"/>
      <c r="G8" s="97">
        <f ca="1">IFERROR(NOW()-F8,"")</f>
        <v>45975.900185763887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45975.900185763887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45975.900185763887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45975.900185763887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45975.900185763887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45975.900185763887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45975.900185763887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45975.900185763887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45975.900185763887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45975.900185763887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45975.900185763887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45975.900185763887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45975.900185763887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45975.900185763887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45975.900185763887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45975.900185763887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45975.900185763887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45975.900185763887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45975.900185763887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45975.900185763887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45975.900185763887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45975.900185763887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45975.900185763887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45975.900185763887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45975.900185763887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45975.900185763887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45975.900185763887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45975.900185763887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45975.900185763887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45975.900185763887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45975.900185763887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45975.900185763887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45975.900185763887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45975.900185763887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45975.900185763887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45975.900185763887</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84.068125578698528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39104</v>
      </c>
      <c r="F3" s="38">
        <v>45926.188877314817</v>
      </c>
      <c r="G3" s="116">
        <f t="shared" ref="G3" ca="1" si="0">IFERROR(NOW()-F3,"")</f>
        <v>49.711308449070202</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39104</v>
      </c>
      <c r="F4" s="125">
        <v>45948.661111111112</v>
      </c>
      <c r="G4" s="126">
        <f t="shared" ref="G4" ca="1" si="1">IFERROR(NOW()-F4,"")</f>
        <v>27.239074652774434</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c r="E6" s="124"/>
      <c r="F6" s="124"/>
      <c r="G6" s="126">
        <f t="shared" ref="G6:G56" ca="1" si="2">IFERROR(NOW()-F6,"")</f>
        <v>45975.900185763887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45975.900185763887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45975.900185763887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45975.900185763887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45975.900185763887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45975.900185763887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45975.900185763887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45975.900185763887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45975.900185763887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45975.900185763887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45975.900185763887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45975.900185763887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45975.900185763887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45975.900185763887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45975.900185763887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45975.900185763887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45975.900185763887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45975.900185763887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45975.900185763887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45975.900185763887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45975.900185763887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45975.900185763887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45975.900185763887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45975.900185763887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45975.900185763887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45975.900185763887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45975.900185763887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45975.900185763887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45975.900185763887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45975.900185763887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45975.900185763887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45975.900185763887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45975.900185763887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45975.900185763887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45975.900185763887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45975.900185763887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45975.900185763887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45975.900185763887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45975.900185763887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45975.900185763887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45975.900185763887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45975.900185763887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45975.900185763887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45975.900185763887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45975.900185763887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45975.900185763887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45975.900185763887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45975.900185763887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45975.900185763887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45975.900185763887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45975.900185763887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45975.900185763887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45975.900185763887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45975.900185763887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45975.900185763887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45975.900185763887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45975.900185763887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45975.900185763887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45975.900185763887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45975.900185763887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45975.900185763887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45975.900185763887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45975.900185763887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45975.900185763887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45975.900185763887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45975.900185763887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45975.900185763887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45975.900185763887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45975.900185763887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45975.900185763887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45975.900185763887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45975.900185763887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45975.900185763887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45975.900185763887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45975.900185763887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45975.900185763887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45975.900185763887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45975.900185763887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45975.900185763887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45975.900185763887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45975.900185763887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45975.900185763887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45975.900185763887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45975.900185763887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45975.900185763887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45975.900185763887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45975.900185763887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45975.900185763887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45975.900185763887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45975.900185763887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45975.900185763887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45975.900185763887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45975.900185763887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45975.900185763887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45975.900185763887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45975.900185763887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45975.900185763887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45975.900185763887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45975.900185763887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45975.900185763887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45975.900185763887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45975.900185763887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45975.900185763887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45975.900185763887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45975.900185763887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45975.900185763887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45975.900185763887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45975.900185763887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45975.900185763887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45975.900185763887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45975.900185763887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45975.900185763887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45975.900185763887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45975.900185763887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45975.900185763887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45975.900185763887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45975.900185763887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45975.900185763887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45975.900185763887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45975.900185763887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45975.900185763887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45975.900185763887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45975.900185763887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45975.900185763887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45975.900185763887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45975.900185763887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45975.900185763887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45975.900185763887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45975.900185763887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45975.900185763887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45975.900185763887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45975.900185763887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45975.900185763887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45975.900185763887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45975.900185763887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45975.900185763887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45975.900185763887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45975.900185763887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45975.900185763887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45975.900185763887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45975.900185763887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45975.900185763887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45975.900185763887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45975.900185763887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45975.900185763887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45975.900185763887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45975.900185763887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45975.900185763887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45975.900185763887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45975.900185763887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45975.900185763887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45975.900185763887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45975.900185763887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45975.900185763887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45975.900185763887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45975.900185763887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45975.900185763887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45975.900185763887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45975.900185763887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45975.900185763887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45975.900185763887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45975.900185763887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45975.900185763887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45975.900185763887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45975.900185763887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45975.900185763887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45975.900185763887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45975.900185763887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45975.900185763887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45975.900185763887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45975.900185763887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45975.900185763887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45975.900185763887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45975.900185763887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45975.900185763887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45975.900185763887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45975.900185763887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45975.900185763887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45975.900185763887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45975.900185763887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45975.900185763887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45975.900185763887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45975.900185763887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45975.900185763887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45975.900185763887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45975.900185763887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45975.900185763887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45975.900185763887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45975.900185763887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45975.900185763887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45975.900185763887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45975.900185763887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45975.900185763887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45975.900185763887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45975.900185763887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45975.900185763887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45975.900185763887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45975.900185763887</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45975.900185763887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45975.900185763887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45975.900185763887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45975.900185763887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45975.900185763887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45975.900185763887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45975.900185763887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45975.900185763887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45975.900185763887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45975.900185763887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45975.900185763887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45975.900185763887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45975.900185763887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45975.900185763887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45975.900185763887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45975.900185763887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45975.900185763887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45975.900185763887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45975.900185763887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45975.900185763887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45975.900185763887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45975.900185763887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45975.900185763887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45975.900185763887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45975.900185763887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45975.900185763887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45975.900185763887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45975.900185763887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45975.900185763887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45975.900185763887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45975.900185763887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45975.900185763887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45975.900185763887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45975.900185763887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45975.900185763887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45975.900185763887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45975.900185763887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45975.900185763887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45975.900185763887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45975.900185763887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45975.900185763887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45975.900185763887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45975.900185763887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45975.900185763887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45975.900185763887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45975.900185763887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45975.900185763887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45975.900185763887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45975.900185763887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45975.900185763887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45975.900185763887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45975.900185763887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45975.900185763887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45975.900185763887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45975.900185763887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45975.900185763887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45975.900185763887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45975.900185763887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45975.900185763887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45975.900185763887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45975.900185763887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45975.900185763887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45975.900185763887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45975.900185763887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45975.900185763887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45975.900185763887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45975.900185763887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45975.900185763887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45975.900185763887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45975.900185763887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45975.900185763887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45975.900185763887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45975.900185763887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45975.900185763887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45975.900185763887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45975.900185763887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45975.900185763887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45975.900185763887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45975.900185763887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45975.900185763887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45975.900185763887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45975.900185763887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45975.900185763887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45975.900185763887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45975.900185763887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45975.900185763887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45975.900185763887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45975.900185763887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45975.900185763887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45975.900185763887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45975.900185763887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45975.900185763887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45975.900185763887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45975.900185763887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45975.900185763887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45975.900185763887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45975.900185763887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45975.900185763887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45975.900185763887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45975.900185763887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45975.900185763887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45975.900185763887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45975.900185763887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45975.900185763887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45975.900185763887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45975.900185763887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45975.900185763887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45975.900185763887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45975.900185763887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45975.900185763887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45975.900185763887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45975.900185763887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45975.900185763887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45975.900185763887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45975.900185763887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45975.900185763887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45975.900185763887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45975.900185763887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45975.900185763887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45975.900185763887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45975.900185763887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45975.900185763887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45975.900185763887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45975.900185763887</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2025-11-14T18:36:27Z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